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"/>
    </mc:Choice>
  </mc:AlternateContent>
  <xr:revisionPtr revIDLastSave="0" documentId="13_ncr:1_{DDFB2317-8A02-43BA-B203-78C27BD441A4}" xr6:coauthVersionLast="47" xr6:coauthVersionMax="47" xr10:uidLastSave="{00000000-0000-0000-0000-000000000000}"/>
  <bookViews>
    <workbookView xWindow="972" yWindow="-108" windowWidth="22176" windowHeight="13176" activeTab="1" xr2:uid="{43CB9589-73F9-4FF6-A7CD-D4E4B50AEBB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d">Sheet4!$I$9</definedName>
    <definedName name="Esum">Sheet5!$D$10</definedName>
    <definedName name="Lb">Sheet1!$D$3</definedName>
    <definedName name="Lw">Sheet4!$B$3</definedName>
    <definedName name="Lw_2">Sheet4!$G$3</definedName>
    <definedName name="N">Sheet1!$D$5</definedName>
    <definedName name="Nh">Sheet3!$B$5</definedName>
    <definedName name="Nl">Sheet3!$B$4</definedName>
    <definedName name="SEL">Sheet1!$D$4</definedName>
    <definedName name="SELh">Sheet3!$D$5</definedName>
    <definedName name="SELl">Sheet3!$D$4</definedName>
    <definedName name="T">Sheet1!$D$6</definedName>
    <definedName name="V">Sheet4!$B$4</definedName>
    <definedName name="V_2">Sheet4!$G$4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2" i="2"/>
  <c r="E20" i="4"/>
  <c r="F21" i="4"/>
  <c r="G21" i="4" s="1"/>
  <c r="H21" i="4" s="1"/>
  <c r="I21" i="4" s="1"/>
  <c r="F22" i="4"/>
  <c r="G22" i="4" s="1"/>
  <c r="H22" i="4" s="1"/>
  <c r="I22" i="4" s="1"/>
  <c r="F23" i="4"/>
  <c r="G23" i="4" s="1"/>
  <c r="H23" i="4" s="1"/>
  <c r="I23" i="4" s="1"/>
  <c r="F24" i="4"/>
  <c r="G24" i="4" s="1"/>
  <c r="H24" i="4" s="1"/>
  <c r="I24" i="4" s="1"/>
  <c r="F25" i="4"/>
  <c r="G25" i="4" s="1"/>
  <c r="H25" i="4" s="1"/>
  <c r="I25" i="4" s="1"/>
  <c r="F26" i="4"/>
  <c r="G26" i="4" s="1"/>
  <c r="H26" i="4" s="1"/>
  <c r="I26" i="4" s="1"/>
  <c r="F27" i="4"/>
  <c r="G27" i="4" s="1"/>
  <c r="H27" i="4" s="1"/>
  <c r="I27" i="4" s="1"/>
  <c r="F28" i="4"/>
  <c r="G28" i="4" s="1"/>
  <c r="H28" i="4" s="1"/>
  <c r="I28" i="4" s="1"/>
  <c r="F29" i="4"/>
  <c r="G29" i="4" s="1"/>
  <c r="H29" i="4" s="1"/>
  <c r="I29" i="4" s="1"/>
  <c r="F30" i="4"/>
  <c r="G30" i="4" s="1"/>
  <c r="H30" i="4" s="1"/>
  <c r="I30" i="4" s="1"/>
  <c r="F31" i="4"/>
  <c r="G31" i="4" s="1"/>
  <c r="H31" i="4" s="1"/>
  <c r="I31" i="4" s="1"/>
  <c r="F32" i="4"/>
  <c r="G32" i="4" s="1"/>
  <c r="H32" i="4" s="1"/>
  <c r="I32" i="4" s="1"/>
  <c r="F33" i="4"/>
  <c r="G33" i="4" s="1"/>
  <c r="H33" i="4" s="1"/>
  <c r="I33" i="4" s="1"/>
  <c r="F34" i="4"/>
  <c r="G34" i="4" s="1"/>
  <c r="H34" i="4" s="1"/>
  <c r="I34" i="4" s="1"/>
  <c r="F35" i="4"/>
  <c r="G35" i="4" s="1"/>
  <c r="H35" i="4" s="1"/>
  <c r="I35" i="4" s="1"/>
  <c r="F36" i="4"/>
  <c r="G36" i="4" s="1"/>
  <c r="H36" i="4" s="1"/>
  <c r="I36" i="4" s="1"/>
  <c r="F37" i="4"/>
  <c r="G37" i="4" s="1"/>
  <c r="H37" i="4" s="1"/>
  <c r="I37" i="4" s="1"/>
  <c r="F38" i="4"/>
  <c r="G38" i="4" s="1"/>
  <c r="H38" i="4" s="1"/>
  <c r="I38" i="4" s="1"/>
  <c r="F39" i="4"/>
  <c r="G39" i="4" s="1"/>
  <c r="H39" i="4" s="1"/>
  <c r="I39" i="4" s="1"/>
  <c r="F40" i="4"/>
  <c r="G40" i="4" s="1"/>
  <c r="H40" i="4" s="1"/>
  <c r="I40" i="4" s="1"/>
  <c r="F41" i="4"/>
  <c r="G41" i="4" s="1"/>
  <c r="H41" i="4" s="1"/>
  <c r="I41" i="4" s="1"/>
  <c r="F42" i="4"/>
  <c r="G42" i="4" s="1"/>
  <c r="H42" i="4" s="1"/>
  <c r="I42" i="4" s="1"/>
  <c r="F43" i="4"/>
  <c r="G43" i="4" s="1"/>
  <c r="H43" i="4" s="1"/>
  <c r="I43" i="4" s="1"/>
  <c r="F44" i="4"/>
  <c r="G44" i="4" s="1"/>
  <c r="H44" i="4" s="1"/>
  <c r="I44" i="4" s="1"/>
  <c r="F45" i="4"/>
  <c r="G45" i="4" s="1"/>
  <c r="H45" i="4" s="1"/>
  <c r="I45" i="4" s="1"/>
  <c r="F46" i="4"/>
  <c r="G46" i="4" s="1"/>
  <c r="H46" i="4" s="1"/>
  <c r="I46" i="4" s="1"/>
  <c r="F47" i="4"/>
  <c r="G47" i="4" s="1"/>
  <c r="H47" i="4" s="1"/>
  <c r="I47" i="4" s="1"/>
  <c r="F48" i="4"/>
  <c r="G48" i="4" s="1"/>
  <c r="H48" i="4" s="1"/>
  <c r="I48" i="4" s="1"/>
  <c r="F49" i="4"/>
  <c r="G49" i="4" s="1"/>
  <c r="H49" i="4" s="1"/>
  <c r="I49" i="4" s="1"/>
  <c r="F50" i="4"/>
  <c r="G50" i="4" s="1"/>
  <c r="H50" i="4" s="1"/>
  <c r="I50" i="4" s="1"/>
  <c r="F51" i="4"/>
  <c r="G51" i="4" s="1"/>
  <c r="H51" i="4" s="1"/>
  <c r="I51" i="4" s="1"/>
  <c r="F52" i="4"/>
  <c r="G52" i="4" s="1"/>
  <c r="H52" i="4" s="1"/>
  <c r="I52" i="4" s="1"/>
  <c r="F53" i="4"/>
  <c r="G53" i="4" s="1"/>
  <c r="H53" i="4" s="1"/>
  <c r="I53" i="4" s="1"/>
  <c r="F54" i="4"/>
  <c r="G54" i="4" s="1"/>
  <c r="H54" i="4" s="1"/>
  <c r="I54" i="4" s="1"/>
  <c r="F55" i="4"/>
  <c r="G55" i="4" s="1"/>
  <c r="H55" i="4" s="1"/>
  <c r="I55" i="4" s="1"/>
  <c r="F56" i="4"/>
  <c r="G56" i="4" s="1"/>
  <c r="H56" i="4" s="1"/>
  <c r="I56" i="4" s="1"/>
  <c r="F57" i="4"/>
  <c r="G57" i="4" s="1"/>
  <c r="H57" i="4" s="1"/>
  <c r="I57" i="4" s="1"/>
  <c r="F58" i="4"/>
  <c r="G58" i="4" s="1"/>
  <c r="H58" i="4" s="1"/>
  <c r="I58" i="4" s="1"/>
  <c r="F59" i="4"/>
  <c r="G59" i="4" s="1"/>
  <c r="H59" i="4" s="1"/>
  <c r="I59" i="4" s="1"/>
  <c r="F60" i="4"/>
  <c r="G60" i="4" s="1"/>
  <c r="H60" i="4" s="1"/>
  <c r="I60" i="4" s="1"/>
  <c r="F61" i="4"/>
  <c r="G61" i="4" s="1"/>
  <c r="H61" i="4" s="1"/>
  <c r="I61" i="4" s="1"/>
  <c r="F62" i="4"/>
  <c r="G62" i="4" s="1"/>
  <c r="H62" i="4" s="1"/>
  <c r="I62" i="4" s="1"/>
  <c r="F63" i="4"/>
  <c r="G63" i="4" s="1"/>
  <c r="H63" i="4" s="1"/>
  <c r="I63" i="4" s="1"/>
  <c r="F64" i="4"/>
  <c r="G64" i="4" s="1"/>
  <c r="H64" i="4" s="1"/>
  <c r="I64" i="4" s="1"/>
  <c r="F65" i="4"/>
  <c r="G65" i="4" s="1"/>
  <c r="H65" i="4" s="1"/>
  <c r="I65" i="4" s="1"/>
  <c r="F66" i="4"/>
  <c r="G66" i="4" s="1"/>
  <c r="H66" i="4" s="1"/>
  <c r="I66" i="4" s="1"/>
  <c r="F67" i="4"/>
  <c r="G67" i="4" s="1"/>
  <c r="H67" i="4" s="1"/>
  <c r="I67" i="4" s="1"/>
  <c r="F68" i="4"/>
  <c r="G68" i="4" s="1"/>
  <c r="H68" i="4" s="1"/>
  <c r="I68" i="4" s="1"/>
  <c r="F69" i="4"/>
  <c r="G69" i="4" s="1"/>
  <c r="H69" i="4" s="1"/>
  <c r="I69" i="4" s="1"/>
  <c r="F70" i="4"/>
  <c r="G70" i="4" s="1"/>
  <c r="H70" i="4" s="1"/>
  <c r="I70" i="4" s="1"/>
  <c r="F71" i="4"/>
  <c r="G71" i="4" s="1"/>
  <c r="H71" i="4" s="1"/>
  <c r="I71" i="4" s="1"/>
  <c r="F72" i="4"/>
  <c r="G72" i="4" s="1"/>
  <c r="H72" i="4" s="1"/>
  <c r="I72" i="4" s="1"/>
  <c r="F73" i="4"/>
  <c r="G73" i="4" s="1"/>
  <c r="H73" i="4" s="1"/>
  <c r="I73" i="4" s="1"/>
  <c r="F74" i="4"/>
  <c r="G74" i="4" s="1"/>
  <c r="H74" i="4" s="1"/>
  <c r="I74" i="4" s="1"/>
  <c r="F75" i="4"/>
  <c r="G75" i="4" s="1"/>
  <c r="H75" i="4" s="1"/>
  <c r="I75" i="4" s="1"/>
  <c r="F76" i="4"/>
  <c r="G76" i="4" s="1"/>
  <c r="H76" i="4" s="1"/>
  <c r="I76" i="4" s="1"/>
  <c r="F77" i="4"/>
  <c r="G77" i="4" s="1"/>
  <c r="H77" i="4" s="1"/>
  <c r="I77" i="4" s="1"/>
  <c r="F78" i="4"/>
  <c r="G78" i="4" s="1"/>
  <c r="H78" i="4" s="1"/>
  <c r="I78" i="4" s="1"/>
  <c r="F79" i="4"/>
  <c r="G79" i="4" s="1"/>
  <c r="H79" i="4" s="1"/>
  <c r="I79" i="4" s="1"/>
  <c r="F80" i="4"/>
  <c r="G80" i="4" s="1"/>
  <c r="H80" i="4" s="1"/>
  <c r="I80" i="4" s="1"/>
  <c r="F81" i="4"/>
  <c r="G81" i="4" s="1"/>
  <c r="H81" i="4" s="1"/>
  <c r="I81" i="4" s="1"/>
  <c r="F82" i="4"/>
  <c r="G82" i="4" s="1"/>
  <c r="H82" i="4" s="1"/>
  <c r="I82" i="4" s="1"/>
  <c r="F83" i="4"/>
  <c r="G83" i="4" s="1"/>
  <c r="H83" i="4" s="1"/>
  <c r="I83" i="4" s="1"/>
  <c r="F84" i="4"/>
  <c r="G84" i="4" s="1"/>
  <c r="H84" i="4" s="1"/>
  <c r="I84" i="4" s="1"/>
  <c r="F85" i="4"/>
  <c r="G85" i="4" s="1"/>
  <c r="H85" i="4" s="1"/>
  <c r="I85" i="4" s="1"/>
  <c r="F86" i="4"/>
  <c r="G86" i="4" s="1"/>
  <c r="H86" i="4" s="1"/>
  <c r="I86" i="4" s="1"/>
  <c r="F87" i="4"/>
  <c r="G87" i="4" s="1"/>
  <c r="H87" i="4" s="1"/>
  <c r="I87" i="4" s="1"/>
  <c r="F88" i="4"/>
  <c r="G88" i="4" s="1"/>
  <c r="H88" i="4" s="1"/>
  <c r="I88" i="4" s="1"/>
  <c r="F89" i="4"/>
  <c r="G89" i="4" s="1"/>
  <c r="H89" i="4" s="1"/>
  <c r="I89" i="4" s="1"/>
  <c r="F90" i="4"/>
  <c r="G90" i="4" s="1"/>
  <c r="H90" i="4" s="1"/>
  <c r="I90" i="4" s="1"/>
  <c r="F91" i="4"/>
  <c r="G91" i="4" s="1"/>
  <c r="H91" i="4" s="1"/>
  <c r="I91" i="4" s="1"/>
  <c r="F92" i="4"/>
  <c r="G92" i="4" s="1"/>
  <c r="H92" i="4" s="1"/>
  <c r="I92" i="4" s="1"/>
  <c r="F93" i="4"/>
  <c r="G93" i="4" s="1"/>
  <c r="H93" i="4" s="1"/>
  <c r="I93" i="4" s="1"/>
  <c r="F94" i="4"/>
  <c r="G94" i="4" s="1"/>
  <c r="H94" i="4" s="1"/>
  <c r="I94" i="4" s="1"/>
  <c r="F95" i="4"/>
  <c r="G95" i="4" s="1"/>
  <c r="H95" i="4" s="1"/>
  <c r="I95" i="4" s="1"/>
  <c r="F96" i="4"/>
  <c r="G96" i="4" s="1"/>
  <c r="H96" i="4" s="1"/>
  <c r="I96" i="4" s="1"/>
  <c r="F97" i="4"/>
  <c r="G97" i="4" s="1"/>
  <c r="H97" i="4" s="1"/>
  <c r="I97" i="4" s="1"/>
  <c r="F98" i="4"/>
  <c r="G98" i="4" s="1"/>
  <c r="H98" i="4" s="1"/>
  <c r="I98" i="4" s="1"/>
  <c r="F99" i="4"/>
  <c r="G99" i="4" s="1"/>
  <c r="H99" i="4" s="1"/>
  <c r="I99" i="4" s="1"/>
  <c r="F100" i="4"/>
  <c r="G100" i="4" s="1"/>
  <c r="H100" i="4" s="1"/>
  <c r="I100" i="4" s="1"/>
  <c r="F101" i="4"/>
  <c r="G101" i="4" s="1"/>
  <c r="H101" i="4" s="1"/>
  <c r="I101" i="4" s="1"/>
  <c r="F102" i="4"/>
  <c r="G102" i="4" s="1"/>
  <c r="H102" i="4" s="1"/>
  <c r="I102" i="4" s="1"/>
  <c r="F103" i="4"/>
  <c r="G103" i="4" s="1"/>
  <c r="H103" i="4" s="1"/>
  <c r="I103" i="4" s="1"/>
  <c r="F104" i="4"/>
  <c r="G104" i="4" s="1"/>
  <c r="H104" i="4" s="1"/>
  <c r="I104" i="4" s="1"/>
  <c r="F105" i="4"/>
  <c r="G105" i="4" s="1"/>
  <c r="H105" i="4" s="1"/>
  <c r="I105" i="4" s="1"/>
  <c r="F106" i="4"/>
  <c r="G106" i="4" s="1"/>
  <c r="H106" i="4" s="1"/>
  <c r="I106" i="4" s="1"/>
  <c r="F107" i="4"/>
  <c r="G107" i="4" s="1"/>
  <c r="H107" i="4" s="1"/>
  <c r="I107" i="4" s="1"/>
  <c r="F108" i="4"/>
  <c r="G108" i="4" s="1"/>
  <c r="H108" i="4" s="1"/>
  <c r="I108" i="4" s="1"/>
  <c r="F109" i="4"/>
  <c r="G109" i="4" s="1"/>
  <c r="H109" i="4" s="1"/>
  <c r="I109" i="4" s="1"/>
  <c r="F110" i="4"/>
  <c r="G110" i="4" s="1"/>
  <c r="H110" i="4" s="1"/>
  <c r="I110" i="4" s="1"/>
  <c r="F111" i="4"/>
  <c r="G111" i="4" s="1"/>
  <c r="H111" i="4" s="1"/>
  <c r="I111" i="4" s="1"/>
  <c r="F112" i="4"/>
  <c r="G112" i="4" s="1"/>
  <c r="H112" i="4" s="1"/>
  <c r="I112" i="4" s="1"/>
  <c r="F113" i="4"/>
  <c r="G113" i="4" s="1"/>
  <c r="H113" i="4" s="1"/>
  <c r="I113" i="4" s="1"/>
  <c r="F114" i="4"/>
  <c r="G114" i="4" s="1"/>
  <c r="H114" i="4" s="1"/>
  <c r="I114" i="4" s="1"/>
  <c r="F115" i="4"/>
  <c r="G115" i="4" s="1"/>
  <c r="H115" i="4" s="1"/>
  <c r="I115" i="4" s="1"/>
  <c r="F116" i="4"/>
  <c r="G116" i="4" s="1"/>
  <c r="H116" i="4" s="1"/>
  <c r="I116" i="4" s="1"/>
  <c r="F117" i="4"/>
  <c r="G117" i="4" s="1"/>
  <c r="H117" i="4" s="1"/>
  <c r="I117" i="4" s="1"/>
  <c r="F118" i="4"/>
  <c r="G118" i="4" s="1"/>
  <c r="H118" i="4" s="1"/>
  <c r="I118" i="4" s="1"/>
  <c r="F119" i="4"/>
  <c r="G119" i="4" s="1"/>
  <c r="H119" i="4" s="1"/>
  <c r="I119" i="4" s="1"/>
  <c r="F120" i="4"/>
  <c r="G120" i="4" s="1"/>
  <c r="H120" i="4" s="1"/>
  <c r="I120" i="4" s="1"/>
  <c r="F121" i="4"/>
  <c r="G121" i="4" s="1"/>
  <c r="H121" i="4" s="1"/>
  <c r="I121" i="4" s="1"/>
  <c r="F122" i="4"/>
  <c r="G122" i="4" s="1"/>
  <c r="H122" i="4" s="1"/>
  <c r="I122" i="4" s="1"/>
  <c r="F123" i="4"/>
  <c r="G123" i="4" s="1"/>
  <c r="H123" i="4" s="1"/>
  <c r="I123" i="4" s="1"/>
  <c r="F124" i="4"/>
  <c r="G124" i="4" s="1"/>
  <c r="H124" i="4" s="1"/>
  <c r="I124" i="4" s="1"/>
  <c r="F125" i="4"/>
  <c r="G125" i="4" s="1"/>
  <c r="H125" i="4" s="1"/>
  <c r="I125" i="4" s="1"/>
  <c r="F126" i="4"/>
  <c r="G126" i="4" s="1"/>
  <c r="H126" i="4" s="1"/>
  <c r="I126" i="4" s="1"/>
  <c r="F127" i="4"/>
  <c r="G127" i="4" s="1"/>
  <c r="H127" i="4" s="1"/>
  <c r="I127" i="4" s="1"/>
  <c r="F128" i="4"/>
  <c r="G128" i="4" s="1"/>
  <c r="H128" i="4" s="1"/>
  <c r="I128" i="4" s="1"/>
  <c r="F129" i="4"/>
  <c r="G129" i="4" s="1"/>
  <c r="H129" i="4" s="1"/>
  <c r="I129" i="4" s="1"/>
  <c r="F130" i="4"/>
  <c r="G130" i="4" s="1"/>
  <c r="H130" i="4" s="1"/>
  <c r="I130" i="4" s="1"/>
  <c r="F131" i="4"/>
  <c r="G131" i="4" s="1"/>
  <c r="H131" i="4" s="1"/>
  <c r="I131" i="4" s="1"/>
  <c r="F132" i="4"/>
  <c r="G132" i="4" s="1"/>
  <c r="H132" i="4" s="1"/>
  <c r="I132" i="4" s="1"/>
  <c r="F133" i="4"/>
  <c r="G133" i="4" s="1"/>
  <c r="H133" i="4" s="1"/>
  <c r="I133" i="4" s="1"/>
  <c r="F134" i="4"/>
  <c r="G134" i="4" s="1"/>
  <c r="H134" i="4" s="1"/>
  <c r="I134" i="4" s="1"/>
  <c r="F135" i="4"/>
  <c r="G135" i="4" s="1"/>
  <c r="H135" i="4" s="1"/>
  <c r="I135" i="4" s="1"/>
  <c r="F136" i="4"/>
  <c r="G136" i="4" s="1"/>
  <c r="H136" i="4" s="1"/>
  <c r="I136" i="4" s="1"/>
  <c r="F137" i="4"/>
  <c r="G137" i="4" s="1"/>
  <c r="H137" i="4" s="1"/>
  <c r="I137" i="4" s="1"/>
  <c r="F138" i="4"/>
  <c r="G138" i="4" s="1"/>
  <c r="H138" i="4" s="1"/>
  <c r="I138" i="4" s="1"/>
  <c r="F139" i="4"/>
  <c r="G139" i="4" s="1"/>
  <c r="H139" i="4" s="1"/>
  <c r="I139" i="4" s="1"/>
  <c r="F140" i="4"/>
  <c r="G140" i="4" s="1"/>
  <c r="H140" i="4" s="1"/>
  <c r="I140" i="4" s="1"/>
  <c r="B20" i="4"/>
  <c r="C20" i="4" s="1" a="1"/>
  <c r="C20" i="4" s="1"/>
  <c r="F20" i="4"/>
  <c r="G20" i="4" s="1"/>
  <c r="H20" i="4" s="1"/>
  <c r="I20" i="4" s="1"/>
  <c r="B21" i="4"/>
  <c r="C21" i="4" s="1" a="1"/>
  <c r="C21" i="4" s="1"/>
  <c r="D21" i="4" s="1"/>
  <c r="E21" i="4" s="1"/>
  <c r="B22" i="4"/>
  <c r="C22" i="4" s="1" a="1"/>
  <c r="C22" i="4" s="1"/>
  <c r="D22" i="4" s="1"/>
  <c r="E22" i="4" s="1"/>
  <c r="B23" i="4"/>
  <c r="C23" i="4" s="1" a="1"/>
  <c r="C23" i="4" s="1"/>
  <c r="D23" i="4" s="1"/>
  <c r="E23" i="4" s="1"/>
  <c r="B24" i="4"/>
  <c r="C24" i="4" s="1" a="1"/>
  <c r="C24" i="4" s="1"/>
  <c r="D24" i="4" s="1"/>
  <c r="E24" i="4" s="1"/>
  <c r="B25" i="4"/>
  <c r="C25" i="4" s="1" a="1"/>
  <c r="C25" i="4" s="1"/>
  <c r="D25" i="4" s="1"/>
  <c r="E25" i="4" s="1"/>
  <c r="B26" i="4"/>
  <c r="C26" i="4" s="1" a="1"/>
  <c r="C26" i="4" s="1"/>
  <c r="D26" i="4" s="1"/>
  <c r="E26" i="4" s="1"/>
  <c r="B27" i="4"/>
  <c r="C27" i="4" s="1" a="1"/>
  <c r="C27" i="4" s="1"/>
  <c r="D27" i="4" s="1"/>
  <c r="E27" i="4" s="1"/>
  <c r="B28" i="4"/>
  <c r="C28" i="4" s="1" a="1"/>
  <c r="C28" i="4" s="1"/>
  <c r="D28" i="4" s="1"/>
  <c r="E28" i="4" s="1"/>
  <c r="B29" i="4"/>
  <c r="C29" i="4" s="1" a="1"/>
  <c r="C29" i="4" s="1"/>
  <c r="D29" i="4" s="1"/>
  <c r="E29" i="4" s="1"/>
  <c r="B30" i="4"/>
  <c r="C30" i="4" s="1" a="1"/>
  <c r="C30" i="4" s="1"/>
  <c r="D30" i="4" s="1"/>
  <c r="E30" i="4" s="1"/>
  <c r="B31" i="4"/>
  <c r="C31" i="4" s="1" a="1"/>
  <c r="C31" i="4" s="1"/>
  <c r="D31" i="4" s="1"/>
  <c r="E31" i="4" s="1"/>
  <c r="B32" i="4"/>
  <c r="C32" i="4" s="1" a="1"/>
  <c r="C32" i="4" s="1"/>
  <c r="D32" i="4" s="1"/>
  <c r="E32" i="4" s="1"/>
  <c r="B33" i="4"/>
  <c r="C33" i="4" s="1" a="1"/>
  <c r="C33" i="4" s="1"/>
  <c r="D33" i="4" s="1"/>
  <c r="E33" i="4" s="1"/>
  <c r="B34" i="4"/>
  <c r="C34" i="4" s="1" a="1"/>
  <c r="C34" i="4" s="1"/>
  <c r="D34" i="4" s="1"/>
  <c r="E34" i="4" s="1"/>
  <c r="B35" i="4"/>
  <c r="C35" i="4" s="1" a="1"/>
  <c r="C35" i="4" s="1"/>
  <c r="D35" i="4" s="1"/>
  <c r="E35" i="4" s="1"/>
  <c r="B36" i="4"/>
  <c r="C36" i="4" s="1" a="1"/>
  <c r="C36" i="4" s="1"/>
  <c r="D36" i="4" s="1"/>
  <c r="E36" i="4" s="1"/>
  <c r="B37" i="4"/>
  <c r="C37" i="4" s="1" a="1"/>
  <c r="C37" i="4" s="1"/>
  <c r="D37" i="4" s="1"/>
  <c r="E37" i="4" s="1"/>
  <c r="B38" i="4"/>
  <c r="C38" i="4" s="1" a="1"/>
  <c r="C38" i="4" s="1"/>
  <c r="D38" i="4" s="1"/>
  <c r="E38" i="4" s="1"/>
  <c r="B39" i="4"/>
  <c r="C39" i="4" s="1" a="1"/>
  <c r="C39" i="4" s="1"/>
  <c r="D39" i="4" s="1"/>
  <c r="E39" i="4" s="1"/>
  <c r="B40" i="4"/>
  <c r="C40" i="4" s="1" a="1"/>
  <c r="C40" i="4" s="1"/>
  <c r="D40" i="4" s="1"/>
  <c r="E40" i="4" s="1"/>
  <c r="B41" i="4"/>
  <c r="C41" i="4" s="1" a="1"/>
  <c r="C41" i="4" s="1"/>
  <c r="D41" i="4" s="1"/>
  <c r="E41" i="4" s="1"/>
  <c r="B42" i="4"/>
  <c r="C42" i="4" s="1" a="1"/>
  <c r="C42" i="4" s="1"/>
  <c r="D42" i="4" s="1"/>
  <c r="E42" i="4" s="1"/>
  <c r="B43" i="4"/>
  <c r="C43" i="4" s="1" a="1"/>
  <c r="C43" i="4" s="1"/>
  <c r="D43" i="4" s="1"/>
  <c r="E43" i="4" s="1"/>
  <c r="B44" i="4"/>
  <c r="C44" i="4" s="1" a="1"/>
  <c r="C44" i="4" s="1"/>
  <c r="D44" i="4" s="1"/>
  <c r="E44" i="4" s="1"/>
  <c r="B45" i="4"/>
  <c r="C45" i="4" s="1" a="1"/>
  <c r="C45" i="4" s="1"/>
  <c r="D45" i="4" s="1"/>
  <c r="E45" i="4" s="1"/>
  <c r="B46" i="4"/>
  <c r="C46" i="4" s="1" a="1"/>
  <c r="C46" i="4" s="1"/>
  <c r="D46" i="4" s="1"/>
  <c r="E46" i="4" s="1"/>
  <c r="B47" i="4"/>
  <c r="C47" i="4" s="1" a="1"/>
  <c r="C47" i="4" s="1"/>
  <c r="D47" i="4" s="1"/>
  <c r="E47" i="4" s="1"/>
  <c r="B48" i="4"/>
  <c r="C48" i="4" s="1" a="1"/>
  <c r="C48" i="4" s="1"/>
  <c r="D48" i="4" s="1"/>
  <c r="E48" i="4" s="1"/>
  <c r="B49" i="4"/>
  <c r="C49" i="4" s="1" a="1"/>
  <c r="C49" i="4" s="1"/>
  <c r="D49" i="4" s="1"/>
  <c r="E49" i="4" s="1"/>
  <c r="B50" i="4"/>
  <c r="C50" i="4" s="1" a="1"/>
  <c r="C50" i="4" s="1"/>
  <c r="D50" i="4" s="1"/>
  <c r="E50" i="4" s="1"/>
  <c r="B51" i="4"/>
  <c r="C51" i="4" s="1" a="1"/>
  <c r="C51" i="4" s="1"/>
  <c r="D51" i="4" s="1"/>
  <c r="E51" i="4" s="1"/>
  <c r="B52" i="4"/>
  <c r="C52" i="4" s="1" a="1"/>
  <c r="C52" i="4" s="1"/>
  <c r="D52" i="4" s="1"/>
  <c r="E52" i="4" s="1"/>
  <c r="B53" i="4"/>
  <c r="C53" i="4" s="1" a="1"/>
  <c r="C53" i="4" s="1"/>
  <c r="D53" i="4" s="1"/>
  <c r="E53" i="4" s="1"/>
  <c r="B54" i="4"/>
  <c r="C54" i="4" s="1" a="1"/>
  <c r="C54" i="4" s="1"/>
  <c r="D54" i="4" s="1"/>
  <c r="E54" i="4" s="1"/>
  <c r="B55" i="4"/>
  <c r="C55" i="4" s="1" a="1"/>
  <c r="C55" i="4" s="1"/>
  <c r="D55" i="4" s="1"/>
  <c r="E55" i="4" s="1"/>
  <c r="B56" i="4"/>
  <c r="C56" i="4" s="1" a="1"/>
  <c r="C56" i="4" s="1"/>
  <c r="B57" i="4"/>
  <c r="C57" i="4" s="1" a="1"/>
  <c r="C57" i="4" s="1"/>
  <c r="D57" i="4" s="1"/>
  <c r="E57" i="4" s="1"/>
  <c r="B58" i="4"/>
  <c r="C58" i="4" s="1" a="1"/>
  <c r="C58" i="4" s="1"/>
  <c r="D58" i="4" s="1"/>
  <c r="E58" i="4" s="1"/>
  <c r="B59" i="4"/>
  <c r="C59" i="4" s="1" a="1"/>
  <c r="C59" i="4" s="1"/>
  <c r="D59" i="4" s="1"/>
  <c r="E59" i="4" s="1"/>
  <c r="B60" i="4"/>
  <c r="C60" i="4" s="1" a="1"/>
  <c r="C60" i="4" s="1"/>
  <c r="D60" i="4" s="1"/>
  <c r="E60" i="4" s="1"/>
  <c r="B61" i="4"/>
  <c r="C61" i="4" s="1" a="1"/>
  <c r="C61" i="4" s="1"/>
  <c r="D61" i="4" s="1"/>
  <c r="E61" i="4" s="1"/>
  <c r="B62" i="4"/>
  <c r="C62" i="4" s="1" a="1"/>
  <c r="C62" i="4" s="1"/>
  <c r="D62" i="4" s="1"/>
  <c r="E62" i="4" s="1"/>
  <c r="B63" i="4"/>
  <c r="C63" i="4" s="1" a="1"/>
  <c r="C63" i="4" s="1"/>
  <c r="D63" i="4" s="1"/>
  <c r="E63" i="4" s="1"/>
  <c r="B64" i="4"/>
  <c r="C64" i="4" s="1" a="1"/>
  <c r="C64" i="4" s="1"/>
  <c r="D64" i="4" s="1"/>
  <c r="E64" i="4" s="1"/>
  <c r="B65" i="4"/>
  <c r="C65" i="4" s="1" a="1"/>
  <c r="C65" i="4" s="1"/>
  <c r="D65" i="4" s="1"/>
  <c r="E65" i="4" s="1"/>
  <c r="B66" i="4"/>
  <c r="C66" i="4" s="1" a="1"/>
  <c r="C66" i="4" s="1"/>
  <c r="D66" i="4" s="1"/>
  <c r="E66" i="4" s="1"/>
  <c r="B67" i="4"/>
  <c r="C67" i="4" s="1" a="1"/>
  <c r="C67" i="4" s="1"/>
  <c r="D67" i="4" s="1"/>
  <c r="E67" i="4" s="1"/>
  <c r="B68" i="4"/>
  <c r="C68" i="4" s="1" a="1"/>
  <c r="C68" i="4" s="1"/>
  <c r="D68" i="4" s="1"/>
  <c r="E68" i="4" s="1"/>
  <c r="B69" i="4"/>
  <c r="C69" i="4" s="1" a="1"/>
  <c r="C69" i="4" s="1"/>
  <c r="D69" i="4" s="1"/>
  <c r="E69" i="4" s="1"/>
  <c r="B70" i="4"/>
  <c r="C70" i="4" s="1" a="1"/>
  <c r="C70" i="4" s="1"/>
  <c r="D70" i="4" s="1"/>
  <c r="E70" i="4" s="1"/>
  <c r="B71" i="4"/>
  <c r="C71" i="4" s="1" a="1"/>
  <c r="C71" i="4" s="1"/>
  <c r="D71" i="4" s="1"/>
  <c r="E71" i="4" s="1"/>
  <c r="B72" i="4"/>
  <c r="C72" i="4" s="1" a="1"/>
  <c r="C72" i="4" s="1"/>
  <c r="D72" i="4" s="1"/>
  <c r="E72" i="4" s="1"/>
  <c r="B73" i="4"/>
  <c r="C73" i="4" s="1" a="1"/>
  <c r="C73" i="4" s="1"/>
  <c r="D73" i="4" s="1"/>
  <c r="E73" i="4" s="1"/>
  <c r="B74" i="4"/>
  <c r="C74" i="4" s="1" a="1"/>
  <c r="C74" i="4" s="1"/>
  <c r="D74" i="4" s="1"/>
  <c r="E74" i="4" s="1"/>
  <c r="B75" i="4"/>
  <c r="C75" i="4" s="1" a="1"/>
  <c r="C75" i="4" s="1"/>
  <c r="D75" i="4" s="1"/>
  <c r="E75" i="4" s="1"/>
  <c r="B76" i="4"/>
  <c r="C76" i="4" s="1" a="1"/>
  <c r="C76" i="4" s="1"/>
  <c r="D76" i="4" s="1"/>
  <c r="E76" i="4" s="1"/>
  <c r="B77" i="4"/>
  <c r="C77" i="4" s="1" a="1"/>
  <c r="C77" i="4" s="1"/>
  <c r="D77" i="4" s="1"/>
  <c r="E77" i="4" s="1"/>
  <c r="B78" i="4"/>
  <c r="C78" i="4" s="1" a="1"/>
  <c r="C78" i="4" s="1"/>
  <c r="D78" i="4" s="1"/>
  <c r="E78" i="4" s="1"/>
  <c r="B79" i="4"/>
  <c r="C79" i="4" s="1" a="1"/>
  <c r="C79" i="4" s="1"/>
  <c r="B80" i="4"/>
  <c r="C80" i="4" s="1" a="1"/>
  <c r="C80" i="4" s="1"/>
  <c r="D80" i="4" s="1"/>
  <c r="E80" i="4" s="1"/>
  <c r="B81" i="4"/>
  <c r="C81" i="4" s="1" a="1"/>
  <c r="C81" i="4" s="1"/>
  <c r="D81" i="4" s="1"/>
  <c r="E81" i="4" s="1"/>
  <c r="B82" i="4"/>
  <c r="C82" i="4" s="1" a="1"/>
  <c r="C82" i="4" s="1"/>
  <c r="D82" i="4" s="1"/>
  <c r="E82" i="4" s="1"/>
  <c r="B83" i="4"/>
  <c r="C83" i="4" s="1" a="1"/>
  <c r="C83" i="4" s="1"/>
  <c r="D83" i="4" s="1"/>
  <c r="E83" i="4" s="1"/>
  <c r="B84" i="4"/>
  <c r="C84" i="4" s="1" a="1"/>
  <c r="C84" i="4" s="1"/>
  <c r="D84" i="4" s="1"/>
  <c r="E84" i="4" s="1"/>
  <c r="B85" i="4"/>
  <c r="C85" i="4" s="1" a="1"/>
  <c r="C85" i="4" s="1"/>
  <c r="D85" i="4" s="1"/>
  <c r="E85" i="4" s="1"/>
  <c r="B86" i="4"/>
  <c r="C86" i="4" s="1" a="1"/>
  <c r="C86" i="4" s="1"/>
  <c r="D86" i="4" s="1"/>
  <c r="E86" i="4" s="1"/>
  <c r="B87" i="4"/>
  <c r="C87" i="4" s="1" a="1"/>
  <c r="C87" i="4" s="1"/>
  <c r="D87" i="4" s="1"/>
  <c r="E87" i="4" s="1"/>
  <c r="B88" i="4"/>
  <c r="C88" i="4" s="1" a="1"/>
  <c r="C88" i="4" s="1"/>
  <c r="D88" i="4" s="1"/>
  <c r="E88" i="4" s="1"/>
  <c r="B89" i="4"/>
  <c r="C89" i="4" s="1" a="1"/>
  <c r="C89" i="4" s="1"/>
  <c r="D89" i="4" s="1"/>
  <c r="E89" i="4" s="1"/>
  <c r="B90" i="4"/>
  <c r="C90" i="4" s="1" a="1"/>
  <c r="C90" i="4" s="1"/>
  <c r="D90" i="4" s="1"/>
  <c r="E90" i="4" s="1"/>
  <c r="B91" i="4"/>
  <c r="C91" i="4" s="1" a="1"/>
  <c r="C91" i="4" s="1"/>
  <c r="D91" i="4" s="1"/>
  <c r="E91" i="4" s="1"/>
  <c r="B92" i="4"/>
  <c r="C92" i="4" s="1" a="1"/>
  <c r="C92" i="4" s="1"/>
  <c r="D92" i="4" s="1"/>
  <c r="E92" i="4" s="1"/>
  <c r="B93" i="4"/>
  <c r="C93" i="4" s="1" a="1"/>
  <c r="C93" i="4" s="1"/>
  <c r="D93" i="4" s="1"/>
  <c r="E93" i="4" s="1"/>
  <c r="B94" i="4"/>
  <c r="C94" i="4" s="1" a="1"/>
  <c r="C94" i="4" s="1"/>
  <c r="D94" i="4" s="1"/>
  <c r="E94" i="4" s="1"/>
  <c r="B95" i="4"/>
  <c r="C95" i="4" s="1" a="1"/>
  <c r="C95" i="4" s="1"/>
  <c r="D95" i="4" s="1"/>
  <c r="E95" i="4" s="1"/>
  <c r="B96" i="4"/>
  <c r="C96" i="4" s="1" a="1"/>
  <c r="C96" i="4" s="1"/>
  <c r="D96" i="4" s="1"/>
  <c r="E96" i="4" s="1"/>
  <c r="B97" i="4"/>
  <c r="C97" i="4" s="1" a="1"/>
  <c r="C97" i="4" s="1"/>
  <c r="D97" i="4" s="1"/>
  <c r="E97" i="4" s="1"/>
  <c r="B98" i="4"/>
  <c r="C98" i="4" s="1" a="1"/>
  <c r="C98" i="4" s="1"/>
  <c r="D98" i="4" s="1"/>
  <c r="E98" i="4" s="1"/>
  <c r="B99" i="4"/>
  <c r="C99" i="4" s="1" a="1"/>
  <c r="C99" i="4" s="1"/>
  <c r="D99" i="4" s="1"/>
  <c r="E99" i="4" s="1"/>
  <c r="B100" i="4"/>
  <c r="C100" i="4" s="1" a="1"/>
  <c r="C100" i="4" s="1"/>
  <c r="D100" i="4" s="1"/>
  <c r="E100" i="4" s="1"/>
  <c r="B101" i="4"/>
  <c r="C101" i="4" s="1" a="1"/>
  <c r="C101" i="4" s="1"/>
  <c r="D101" i="4" s="1"/>
  <c r="E101" i="4" s="1"/>
  <c r="B102" i="4"/>
  <c r="C102" i="4" s="1" a="1"/>
  <c r="C102" i="4" s="1"/>
  <c r="D102" i="4" s="1"/>
  <c r="E102" i="4" s="1"/>
  <c r="B103" i="4"/>
  <c r="C103" i="4" s="1" a="1"/>
  <c r="C103" i="4" s="1"/>
  <c r="D103" i="4" s="1"/>
  <c r="E103" i="4" s="1"/>
  <c r="B104" i="4"/>
  <c r="C104" i="4" s="1" a="1"/>
  <c r="C104" i="4" s="1"/>
  <c r="D104" i="4" s="1"/>
  <c r="E104" i="4" s="1"/>
  <c r="B105" i="4"/>
  <c r="C105" i="4" s="1" a="1"/>
  <c r="C105" i="4" s="1"/>
  <c r="D105" i="4" s="1"/>
  <c r="E105" i="4" s="1"/>
  <c r="B106" i="4"/>
  <c r="C106" i="4" s="1" a="1"/>
  <c r="C106" i="4" s="1"/>
  <c r="D106" i="4" s="1"/>
  <c r="E106" i="4" s="1"/>
  <c r="B107" i="4"/>
  <c r="C107" i="4" s="1" a="1"/>
  <c r="C107" i="4" s="1"/>
  <c r="D107" i="4" s="1"/>
  <c r="E107" i="4" s="1"/>
  <c r="B108" i="4"/>
  <c r="C108" i="4" s="1" a="1"/>
  <c r="C108" i="4" s="1"/>
  <c r="D108" i="4" s="1"/>
  <c r="E108" i="4" s="1"/>
  <c r="B109" i="4"/>
  <c r="C109" i="4" s="1" a="1"/>
  <c r="C109" i="4" s="1"/>
  <c r="D109" i="4" s="1"/>
  <c r="E109" i="4" s="1"/>
  <c r="B110" i="4"/>
  <c r="C110" i="4" s="1" a="1"/>
  <c r="C110" i="4" s="1"/>
  <c r="B111" i="4"/>
  <c r="C111" i="4" s="1" a="1"/>
  <c r="C111" i="4" s="1"/>
  <c r="D111" i="4" s="1"/>
  <c r="E111" i="4" s="1"/>
  <c r="B112" i="4"/>
  <c r="C112" i="4" s="1" a="1"/>
  <c r="C112" i="4" s="1"/>
  <c r="D112" i="4" s="1"/>
  <c r="E112" i="4" s="1"/>
  <c r="B113" i="4"/>
  <c r="C113" i="4" s="1" a="1"/>
  <c r="C113" i="4" s="1"/>
  <c r="D113" i="4" s="1"/>
  <c r="E113" i="4" s="1"/>
  <c r="B114" i="4"/>
  <c r="C114" i="4" s="1" a="1"/>
  <c r="C114" i="4" s="1"/>
  <c r="D114" i="4" s="1"/>
  <c r="E114" i="4" s="1"/>
  <c r="B115" i="4"/>
  <c r="C115" i="4" s="1" a="1"/>
  <c r="C115" i="4" s="1"/>
  <c r="D115" i="4" s="1"/>
  <c r="E115" i="4" s="1"/>
  <c r="B116" i="4"/>
  <c r="C116" i="4" s="1" a="1"/>
  <c r="C116" i="4" s="1"/>
  <c r="D116" i="4" s="1"/>
  <c r="E116" i="4" s="1"/>
  <c r="B117" i="4"/>
  <c r="C117" i="4" s="1" a="1"/>
  <c r="C117" i="4" s="1"/>
  <c r="D117" i="4" s="1"/>
  <c r="E117" i="4" s="1"/>
  <c r="B118" i="4"/>
  <c r="C118" i="4" s="1" a="1"/>
  <c r="C118" i="4" s="1"/>
  <c r="D118" i="4" s="1"/>
  <c r="E118" i="4" s="1"/>
  <c r="B119" i="4"/>
  <c r="C119" i="4" s="1" a="1"/>
  <c r="C119" i="4" s="1"/>
  <c r="D119" i="4" s="1"/>
  <c r="E119" i="4" s="1"/>
  <c r="B120" i="4"/>
  <c r="C120" i="4" s="1" a="1"/>
  <c r="C120" i="4" s="1"/>
  <c r="D120" i="4" s="1"/>
  <c r="E120" i="4" s="1"/>
  <c r="B121" i="4"/>
  <c r="C121" i="4" s="1" a="1"/>
  <c r="C121" i="4" s="1"/>
  <c r="D121" i="4" s="1"/>
  <c r="E121" i="4" s="1"/>
  <c r="B122" i="4"/>
  <c r="C122" i="4" s="1" a="1"/>
  <c r="C122" i="4" s="1"/>
  <c r="D122" i="4" s="1"/>
  <c r="E122" i="4" s="1"/>
  <c r="B123" i="4"/>
  <c r="C123" i="4" s="1" a="1"/>
  <c r="C123" i="4" s="1"/>
  <c r="D123" i="4" s="1"/>
  <c r="E123" i="4" s="1"/>
  <c r="B124" i="4"/>
  <c r="C124" i="4" s="1" a="1"/>
  <c r="C124" i="4" s="1"/>
  <c r="D124" i="4" s="1"/>
  <c r="E124" i="4" s="1"/>
  <c r="B125" i="4"/>
  <c r="C125" i="4" s="1" a="1"/>
  <c r="C125" i="4" s="1"/>
  <c r="D125" i="4" s="1"/>
  <c r="E125" i="4" s="1"/>
  <c r="B126" i="4"/>
  <c r="C126" i="4" s="1" a="1"/>
  <c r="C126" i="4" s="1"/>
  <c r="D126" i="4" s="1"/>
  <c r="E126" i="4" s="1"/>
  <c r="B127" i="4"/>
  <c r="C127" i="4" s="1" a="1"/>
  <c r="C127" i="4" s="1"/>
  <c r="D127" i="4" s="1"/>
  <c r="E127" i="4" s="1"/>
  <c r="B128" i="4"/>
  <c r="C128" i="4" s="1" a="1"/>
  <c r="C128" i="4" s="1"/>
  <c r="D128" i="4" s="1"/>
  <c r="E128" i="4" s="1"/>
  <c r="B129" i="4"/>
  <c r="C129" i="4" s="1" a="1"/>
  <c r="C129" i="4" s="1"/>
  <c r="D129" i="4" s="1"/>
  <c r="E129" i="4" s="1"/>
  <c r="B130" i="4"/>
  <c r="C130" i="4" s="1" a="1"/>
  <c r="C130" i="4" s="1"/>
  <c r="D130" i="4" s="1"/>
  <c r="E130" i="4" s="1"/>
  <c r="B131" i="4"/>
  <c r="C131" i="4" s="1" a="1"/>
  <c r="C131" i="4" s="1"/>
  <c r="D131" i="4" s="1"/>
  <c r="E131" i="4" s="1"/>
  <c r="B132" i="4"/>
  <c r="C132" i="4" s="1" a="1"/>
  <c r="C132" i="4" s="1"/>
  <c r="D132" i="4" s="1"/>
  <c r="E132" i="4" s="1"/>
  <c r="B133" i="4"/>
  <c r="C133" i="4" s="1" a="1"/>
  <c r="C133" i="4" s="1"/>
  <c r="D133" i="4" s="1"/>
  <c r="E133" i="4" s="1"/>
  <c r="B134" i="4"/>
  <c r="C134" i="4" s="1" a="1"/>
  <c r="C134" i="4" s="1"/>
  <c r="D134" i="4" s="1"/>
  <c r="E134" i="4" s="1"/>
  <c r="B135" i="4"/>
  <c r="C135" i="4" s="1" a="1"/>
  <c r="C135" i="4" s="1"/>
  <c r="D135" i="4" s="1"/>
  <c r="E135" i="4" s="1"/>
  <c r="B136" i="4"/>
  <c r="C136" i="4" s="1" a="1"/>
  <c r="C136" i="4" s="1"/>
  <c r="D136" i="4" s="1"/>
  <c r="E136" i="4" s="1"/>
  <c r="B137" i="4"/>
  <c r="C137" i="4" s="1" a="1"/>
  <c r="C137" i="4" s="1"/>
  <c r="D137" i="4" s="1"/>
  <c r="E137" i="4" s="1"/>
  <c r="B138" i="4"/>
  <c r="C138" i="4" s="1" a="1"/>
  <c r="C138" i="4" s="1"/>
  <c r="D138" i="4" s="1"/>
  <c r="E138" i="4" s="1"/>
  <c r="B139" i="4"/>
  <c r="C139" i="4" s="1" a="1"/>
  <c r="C139" i="4" s="1"/>
  <c r="D139" i="4" s="1"/>
  <c r="E139" i="4" s="1"/>
  <c r="B140" i="4"/>
  <c r="C140" i="4" s="1" a="1"/>
  <c r="C140" i="4" s="1"/>
  <c r="D140" i="4" s="1"/>
  <c r="E140" i="4" s="1"/>
  <c r="C36" i="2"/>
  <c r="C35" i="2"/>
  <c r="C32" i="2"/>
  <c r="C31" i="2"/>
  <c r="C30" i="2"/>
  <c r="C28" i="2"/>
  <c r="C26" i="2"/>
  <c r="C25" i="2"/>
  <c r="C34" i="2"/>
  <c r="C33" i="2"/>
  <c r="C29" i="2"/>
  <c r="C27" i="2"/>
  <c r="C24" i="2"/>
  <c r="C23" i="2"/>
  <c r="C22" i="2"/>
  <c r="C21" i="2"/>
  <c r="C5" i="2"/>
  <c r="C6" i="2"/>
  <c r="C7" i="2"/>
  <c r="C8" i="2"/>
  <c r="C9" i="2"/>
  <c r="C10" i="2"/>
  <c r="C11" i="2"/>
  <c r="C4" i="2"/>
  <c r="D110" i="4" l="1"/>
  <c r="E110" i="4" s="1"/>
  <c r="D20" i="4"/>
  <c r="D79" i="4"/>
  <c r="E79" i="4" s="1"/>
  <c r="D56" i="4"/>
  <c r="E5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<sst xmlns="http://schemas.openxmlformats.org/spreadsheetml/2006/main" count="64" uniqueCount="52">
  <si>
    <t>Exercise on Leq and SEL</t>
  </si>
  <si>
    <t>Background Noise Level Lb =</t>
  </si>
  <si>
    <t>dB(A)</t>
  </si>
  <si>
    <t>Event: bells</t>
  </si>
  <si>
    <t>SEL =</t>
  </si>
  <si>
    <t>h</t>
  </si>
  <si>
    <t>06-22</t>
  </si>
  <si>
    <t>Compute La,eq,day</t>
  </si>
  <si>
    <t>N. of events/day N =</t>
  </si>
  <si>
    <t>Duration of the day T =</t>
  </si>
  <si>
    <t>Time,1</t>
  </si>
  <si>
    <t>Time,2</t>
  </si>
  <si>
    <t>La,eq (dBA)</t>
  </si>
  <si>
    <t>Duration (h)</t>
  </si>
  <si>
    <t>Traffic flow</t>
  </si>
  <si>
    <t>Nlight =</t>
  </si>
  <si>
    <t>veic/h</t>
  </si>
  <si>
    <t>Nheavy =</t>
  </si>
  <si>
    <t>V =</t>
  </si>
  <si>
    <t>km/h</t>
  </si>
  <si>
    <t>SEL (dBA)</t>
  </si>
  <si>
    <t>at 7.5 m</t>
  </si>
  <si>
    <t>m</t>
  </si>
  <si>
    <t>Traffic noise calculation</t>
  </si>
  <si>
    <t>Lw =</t>
  </si>
  <si>
    <t>x</t>
  </si>
  <si>
    <t>Compute Lp(t) and chart it</t>
  </si>
  <si>
    <t xml:space="preserve">    0</t>
  </si>
  <si>
    <t>r</t>
  </si>
  <si>
    <t xml:space="preserve">        R</t>
  </si>
  <si>
    <t>t(s)</t>
  </si>
  <si>
    <t>r (m)</t>
  </si>
  <si>
    <t>x (m)</t>
  </si>
  <si>
    <t>=x/t</t>
  </si>
  <si>
    <t>d =</t>
  </si>
  <si>
    <t>Lp(t) [dBA]</t>
  </si>
  <si>
    <t>Lw_2 =</t>
  </si>
  <si>
    <t>V_2 =</t>
  </si>
  <si>
    <t>x_2 (m)</t>
  </si>
  <si>
    <t>r_2 (m)</t>
  </si>
  <si>
    <t>Lp_2(t) [dBA]</t>
  </si>
  <si>
    <t>10^(Lp/10)</t>
  </si>
  <si>
    <t>Noise at the workplace</t>
  </si>
  <si>
    <t>Compute Lep for a worker having the following exposture profile</t>
  </si>
  <si>
    <t>Time (h)</t>
  </si>
  <si>
    <t>Leq (dBA)</t>
  </si>
  <si>
    <t>Compute La,eq at d=</t>
  </si>
  <si>
    <t>m from the axis of the road</t>
  </si>
  <si>
    <t>Compute the instaneous SPL profile for a vehicle pass-by at two speeds</t>
  </si>
  <si>
    <t xml:space="preserve">             at 7.5 m</t>
  </si>
  <si>
    <t>Computation of a noise profile - Day Period (06-22) &amp; Night period (22-06)</t>
  </si>
  <si>
    <t>Compute Leq,day Leq,night and 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</si>
</sst>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0" fontId="1" fillId="0" borderId="0" xfId="0" applyFont="1"/>
    <xf numFmtId="164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30 km/h</c:v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3-4424-A14B-26534305E56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Sheet4!$A$20:$A$140</c:f>
              <c:numCache>
                <c:formatCode>General</c:formatCode>
                <c:ptCount val="121"/>
                <c:pt idx="0">
                  <c:v>-60</c:v>
                </c:pt>
                <c:pt idx="1">
                  <c:v>-59</c:v>
                </c:pt>
                <c:pt idx="2">
                  <c:v>-58</c:v>
                </c:pt>
                <c:pt idx="3">
                  <c:v>-57</c:v>
                </c:pt>
                <c:pt idx="4">
                  <c:v>-56</c:v>
                </c:pt>
                <c:pt idx="5">
                  <c:v>-55</c:v>
                </c:pt>
                <c:pt idx="6">
                  <c:v>-54</c:v>
                </c:pt>
                <c:pt idx="7">
                  <c:v>-53</c:v>
                </c:pt>
                <c:pt idx="8">
                  <c:v>-52</c:v>
                </c:pt>
                <c:pt idx="9">
                  <c:v>-51</c:v>
                </c:pt>
                <c:pt idx="10">
                  <c:v>-50</c:v>
                </c:pt>
                <c:pt idx="11">
                  <c:v>-49</c:v>
                </c:pt>
                <c:pt idx="12">
                  <c:v>-48</c:v>
                </c:pt>
                <c:pt idx="13">
                  <c:v>-47</c:v>
                </c:pt>
                <c:pt idx="14">
                  <c:v>-46</c:v>
                </c:pt>
                <c:pt idx="15">
                  <c:v>-45</c:v>
                </c:pt>
                <c:pt idx="16">
                  <c:v>-44</c:v>
                </c:pt>
                <c:pt idx="17">
                  <c:v>-43</c:v>
                </c:pt>
                <c:pt idx="18">
                  <c:v>-42</c:v>
                </c:pt>
                <c:pt idx="19">
                  <c:v>-41</c:v>
                </c:pt>
                <c:pt idx="20">
                  <c:v>-40</c:v>
                </c:pt>
                <c:pt idx="21">
                  <c:v>-39</c:v>
                </c:pt>
                <c:pt idx="22">
                  <c:v>-38</c:v>
                </c:pt>
                <c:pt idx="23">
                  <c:v>-37</c:v>
                </c:pt>
                <c:pt idx="24">
                  <c:v>-36</c:v>
                </c:pt>
                <c:pt idx="25">
                  <c:v>-35</c:v>
                </c:pt>
                <c:pt idx="26">
                  <c:v>-34</c:v>
                </c:pt>
                <c:pt idx="27">
                  <c:v>-33</c:v>
                </c:pt>
                <c:pt idx="28">
                  <c:v>-32</c:v>
                </c:pt>
                <c:pt idx="29">
                  <c:v>-31</c:v>
                </c:pt>
                <c:pt idx="30">
                  <c:v>-30</c:v>
                </c:pt>
                <c:pt idx="31">
                  <c:v>-29</c:v>
                </c:pt>
                <c:pt idx="32">
                  <c:v>-28</c:v>
                </c:pt>
                <c:pt idx="33">
                  <c:v>-27</c:v>
                </c:pt>
                <c:pt idx="34">
                  <c:v>-26</c:v>
                </c:pt>
                <c:pt idx="35">
                  <c:v>-25</c:v>
                </c:pt>
                <c:pt idx="36">
                  <c:v>-24</c:v>
                </c:pt>
                <c:pt idx="37">
                  <c:v>-23</c:v>
                </c:pt>
                <c:pt idx="38">
                  <c:v>-22</c:v>
                </c:pt>
                <c:pt idx="39">
                  <c:v>-21</c:v>
                </c:pt>
                <c:pt idx="40">
                  <c:v>-20</c:v>
                </c:pt>
                <c:pt idx="41">
                  <c:v>-19</c:v>
                </c:pt>
                <c:pt idx="42">
                  <c:v>-18</c:v>
                </c:pt>
                <c:pt idx="43">
                  <c:v>-17</c:v>
                </c:pt>
                <c:pt idx="44">
                  <c:v>-16</c:v>
                </c:pt>
                <c:pt idx="45">
                  <c:v>-15</c:v>
                </c:pt>
                <c:pt idx="46">
                  <c:v>-14</c:v>
                </c:pt>
                <c:pt idx="47">
                  <c:v>-13</c:v>
                </c:pt>
                <c:pt idx="48">
                  <c:v>-12</c:v>
                </c:pt>
                <c:pt idx="49">
                  <c:v>-11</c:v>
                </c:pt>
                <c:pt idx="50">
                  <c:v>-10</c:v>
                </c:pt>
                <c:pt idx="51">
                  <c:v>-9</c:v>
                </c:pt>
                <c:pt idx="52">
                  <c:v>-8</c:v>
                </c:pt>
                <c:pt idx="53">
                  <c:v>-7</c:v>
                </c:pt>
                <c:pt idx="54">
                  <c:v>-6</c:v>
                </c:pt>
                <c:pt idx="55">
                  <c:v>-5</c:v>
                </c:pt>
                <c:pt idx="56">
                  <c:v>-4</c:v>
                </c:pt>
                <c:pt idx="57">
                  <c:v>-3</c:v>
                </c:pt>
                <c:pt idx="58">
                  <c:v>-2</c:v>
                </c:pt>
                <c:pt idx="59">
                  <c:v>-1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32</c:v>
                </c:pt>
                <c:pt idx="93">
                  <c:v>33</c:v>
                </c:pt>
                <c:pt idx="94">
                  <c:v>34</c:v>
                </c:pt>
                <c:pt idx="95">
                  <c:v>35</c:v>
                </c:pt>
                <c:pt idx="96">
                  <c:v>36</c:v>
                </c:pt>
                <c:pt idx="97">
                  <c:v>37</c:v>
                </c:pt>
                <c:pt idx="98">
                  <c:v>38</c:v>
                </c:pt>
                <c:pt idx="99">
                  <c:v>39</c:v>
                </c:pt>
                <c:pt idx="100">
                  <c:v>40</c:v>
                </c:pt>
                <c:pt idx="101">
                  <c:v>41</c:v>
                </c:pt>
                <c:pt idx="102">
                  <c:v>42</c:v>
                </c:pt>
                <c:pt idx="103">
                  <c:v>43</c:v>
                </c:pt>
                <c:pt idx="104">
                  <c:v>44</c:v>
                </c:pt>
                <c:pt idx="105">
                  <c:v>45</c:v>
                </c:pt>
                <c:pt idx="106">
                  <c:v>46</c:v>
                </c:pt>
                <c:pt idx="107">
                  <c:v>47</c:v>
                </c:pt>
                <c:pt idx="108">
                  <c:v>48</c:v>
                </c:pt>
                <c:pt idx="109">
                  <c:v>49</c:v>
                </c:pt>
                <c:pt idx="110">
                  <c:v>50</c:v>
                </c:pt>
                <c:pt idx="111">
                  <c:v>51</c:v>
                </c:pt>
                <c:pt idx="112">
                  <c:v>52</c:v>
                </c:pt>
                <c:pt idx="113">
                  <c:v>53</c:v>
                </c:pt>
                <c:pt idx="114">
                  <c:v>54</c:v>
                </c:pt>
                <c:pt idx="115">
                  <c:v>55</c:v>
                </c:pt>
                <c:pt idx="116">
                  <c:v>56</c:v>
                </c:pt>
                <c:pt idx="117">
                  <c:v>57</c:v>
                </c:pt>
                <c:pt idx="118">
                  <c:v>58</c:v>
                </c:pt>
                <c:pt idx="119">
                  <c:v>59</c:v>
                </c:pt>
                <c:pt idx="120">
                  <c:v>60</c:v>
                </c:pt>
              </c:numCache>
            </c:numRef>
          </c:cat>
          <c:val>
            <c:numRef>
              <c:f>Sheet4!$D$20:$D$140</c:f>
              <c:numCache>
                <c:formatCode>General</c:formatCode>
                <c:ptCount val="121"/>
                <c:pt idx="0">
                  <c:v>25.009756100357428</c:v>
                </c:pt>
                <c:pt idx="1">
                  <c:v>25.155370651360698</c:v>
                </c:pt>
                <c:pt idx="2">
                  <c:v>25.303461509060483</c:v>
                </c:pt>
                <c:pt idx="3">
                  <c:v>25.45411412122759</c:v>
                </c:pt>
                <c:pt idx="4">
                  <c:v>25.607418423139613</c:v>
                </c:pt>
                <c:pt idx="5">
                  <c:v>25.763469156445375</c:v>
                </c:pt>
                <c:pt idx="6">
                  <c:v>25.922366216770506</c:v>
                </c:pt>
                <c:pt idx="7">
                  <c:v>26.084215033219117</c:v>
                </c:pt>
                <c:pt idx="8">
                  <c:v>26.249126983336538</c:v>
                </c:pt>
                <c:pt idx="9">
                  <c:v>26.417219847569683</c:v>
                </c:pt>
                <c:pt idx="10">
                  <c:v>26.588618307806392</c:v>
                </c:pt>
                <c:pt idx="11">
                  <c:v>26.76345449520381</c:v>
                </c:pt>
                <c:pt idx="12">
                  <c:v>26.941868593246298</c:v>
                </c:pt>
                <c:pt idx="13">
                  <c:v>27.124009502821082</c:v>
                </c:pt>
                <c:pt idx="14">
                  <c:v>27.310035577089188</c:v>
                </c:pt>
                <c:pt idx="15">
                  <c:v>27.500115435085235</c:v>
                </c:pt>
                <c:pt idx="16">
                  <c:v>27.694428864335237</c:v>
                </c:pt>
                <c:pt idx="17">
                  <c:v>27.893167824376263</c:v>
                </c:pt>
                <c:pt idx="18">
                  <c:v>28.096537564943318</c:v>
                </c:pt>
                <c:pt idx="19">
                  <c:v>28.304757874815763</c:v>
                </c:pt>
                <c:pt idx="20">
                  <c:v>28.518064479962199</c:v>
                </c:pt>
                <c:pt idx="21">
                  <c:v>28.736710612776506</c:v>
                </c:pt>
                <c:pt idx="22">
                  <c:v>28.960968777972283</c:v>
                </c:pt>
                <c:pt idx="23">
                  <c:v>29.19113274523643</c:v>
                </c:pt>
                <c:pt idx="24">
                  <c:v>29.427519804209496</c:v>
                </c:pt>
                <c:pt idx="25">
                  <c:v>29.670473323980268</c:v>
                </c:pt>
                <c:pt idx="26">
                  <c:v>29.920365667332121</c:v>
                </c:pt>
                <c:pt idx="27">
                  <c:v>30.177601519811766</c:v>
                </c:pt>
                <c:pt idx="28">
                  <c:v>30.442621705756288</c:v>
                </c:pt>
                <c:pt idx="29">
                  <c:v>30.71590757829005</c:v>
                </c:pt>
                <c:pt idx="30">
                  <c:v>30.997986088732816</c:v>
                </c:pt>
                <c:pt idx="31">
                  <c:v>31.28943566380957</c:v>
                </c:pt>
                <c:pt idx="32">
                  <c:v>31.590893047776461</c:v>
                </c:pt>
                <c:pt idx="33">
                  <c:v>31.90306130272208</c:v>
                </c:pt>
                <c:pt idx="34">
                  <c:v>32.226719206028235</c:v>
                </c:pt>
                <c:pt idx="35">
                  <c:v>32.56273234213517</c:v>
                </c:pt>
                <c:pt idx="36">
                  <c:v>32.912066260130693</c:v>
                </c:pt>
                <c:pt idx="37">
                  <c:v>33.275802164288606</c:v>
                </c:pt>
                <c:pt idx="38">
                  <c:v>33.655155728180198</c:v>
                </c:pt>
                <c:pt idx="39">
                  <c:v>34.051499783199063</c:v>
                </c:pt>
                <c:pt idx="40">
                  <c:v>34.466391840879083</c:v>
                </c:pt>
                <c:pt idx="41">
                  <c:v>34.901607680282545</c:v>
                </c:pt>
                <c:pt idx="42">
                  <c:v>35.3591825858893</c:v>
                </c:pt>
                <c:pt idx="43">
                  <c:v>35.841462280189951</c:v>
                </c:pt>
                <c:pt idx="44">
                  <c:v>36.351166181584418</c:v>
                </c:pt>
                <c:pt idx="45">
                  <c:v>36.891466346851068</c:v>
                </c:pt>
                <c:pt idx="46">
                  <c:v>37.46608631039495</c:v>
                </c:pt>
                <c:pt idx="47">
                  <c:v>38.079424897863561</c:v>
                </c:pt>
                <c:pt idx="48">
                  <c:v>38.736710612776506</c:v>
                </c:pt>
                <c:pt idx="49">
                  <c:v>39.444191397884126</c:v>
                </c:pt>
                <c:pt idx="50">
                  <c:v>40.209359941546261</c:v>
                </c:pt>
                <c:pt idx="51">
                  <c:v>41.041199826559243</c:v>
                </c:pt>
                <c:pt idx="52">
                  <c:v>41.950396319747938</c:v>
                </c:pt>
                <c:pt idx="53">
                  <c:v>42.949344985323123</c:v>
                </c:pt>
                <c:pt idx="54">
                  <c:v>44.051499783199056</c:v>
                </c:pt>
                <c:pt idx="55">
                  <c:v>45.268835750529945</c:v>
                </c:pt>
                <c:pt idx="56">
                  <c:v>46.60422483423212</c:v>
                </c:pt>
                <c:pt idx="57">
                  <c:v>48.030899869919438</c:v>
                </c:pt>
                <c:pt idx="58">
                  <c:v>49.444191397884126</c:v>
                </c:pt>
                <c:pt idx="59">
                  <c:v>50.583624920952502</c:v>
                </c:pt>
                <c:pt idx="60">
                  <c:v>51.04119982655925</c:v>
                </c:pt>
                <c:pt idx="61">
                  <c:v>50.583624920952502</c:v>
                </c:pt>
                <c:pt idx="62">
                  <c:v>49.444191397884126</c:v>
                </c:pt>
                <c:pt idx="63">
                  <c:v>48.030899869919438</c:v>
                </c:pt>
                <c:pt idx="64">
                  <c:v>46.60422483423212</c:v>
                </c:pt>
                <c:pt idx="65">
                  <c:v>45.268835750529945</c:v>
                </c:pt>
                <c:pt idx="66">
                  <c:v>44.051499783199056</c:v>
                </c:pt>
                <c:pt idx="67">
                  <c:v>42.949344985323123</c:v>
                </c:pt>
                <c:pt idx="68">
                  <c:v>41.950396319747938</c:v>
                </c:pt>
                <c:pt idx="69">
                  <c:v>41.041199826559243</c:v>
                </c:pt>
                <c:pt idx="70">
                  <c:v>40.209359941546261</c:v>
                </c:pt>
                <c:pt idx="71">
                  <c:v>39.444191397884126</c:v>
                </c:pt>
                <c:pt idx="72">
                  <c:v>38.736710612776506</c:v>
                </c:pt>
                <c:pt idx="73">
                  <c:v>38.079424897863561</c:v>
                </c:pt>
                <c:pt idx="74">
                  <c:v>37.46608631039495</c:v>
                </c:pt>
                <c:pt idx="75">
                  <c:v>36.891466346851068</c:v>
                </c:pt>
                <c:pt idx="76">
                  <c:v>36.351166181584418</c:v>
                </c:pt>
                <c:pt idx="77">
                  <c:v>35.841462280189951</c:v>
                </c:pt>
                <c:pt idx="78">
                  <c:v>35.3591825858893</c:v>
                </c:pt>
                <c:pt idx="79">
                  <c:v>34.901607680282545</c:v>
                </c:pt>
                <c:pt idx="80">
                  <c:v>34.466391840879083</c:v>
                </c:pt>
                <c:pt idx="81">
                  <c:v>34.051499783199063</c:v>
                </c:pt>
                <c:pt idx="82">
                  <c:v>33.655155728180198</c:v>
                </c:pt>
                <c:pt idx="83">
                  <c:v>33.275802164288606</c:v>
                </c:pt>
                <c:pt idx="84">
                  <c:v>32.912066260130693</c:v>
                </c:pt>
                <c:pt idx="85">
                  <c:v>32.56273234213517</c:v>
                </c:pt>
                <c:pt idx="86">
                  <c:v>32.226719206028235</c:v>
                </c:pt>
                <c:pt idx="87">
                  <c:v>31.90306130272208</c:v>
                </c:pt>
                <c:pt idx="88">
                  <c:v>31.590893047776461</c:v>
                </c:pt>
                <c:pt idx="89">
                  <c:v>31.28943566380957</c:v>
                </c:pt>
                <c:pt idx="90">
                  <c:v>30.997986088732816</c:v>
                </c:pt>
                <c:pt idx="91">
                  <c:v>30.71590757829005</c:v>
                </c:pt>
                <c:pt idx="92">
                  <c:v>30.442621705756288</c:v>
                </c:pt>
                <c:pt idx="93">
                  <c:v>30.177601519811766</c:v>
                </c:pt>
                <c:pt idx="94">
                  <c:v>29.920365667332121</c:v>
                </c:pt>
                <c:pt idx="95">
                  <c:v>29.670473323980268</c:v>
                </c:pt>
                <c:pt idx="96">
                  <c:v>29.427519804209496</c:v>
                </c:pt>
                <c:pt idx="97">
                  <c:v>29.19113274523643</c:v>
                </c:pt>
                <c:pt idx="98">
                  <c:v>28.960968777972283</c:v>
                </c:pt>
                <c:pt idx="99">
                  <c:v>28.736710612776506</c:v>
                </c:pt>
                <c:pt idx="100">
                  <c:v>28.518064479962199</c:v>
                </c:pt>
                <c:pt idx="101">
                  <c:v>28.304757874815763</c:v>
                </c:pt>
                <c:pt idx="102">
                  <c:v>28.096537564943318</c:v>
                </c:pt>
                <c:pt idx="103">
                  <c:v>27.893167824376263</c:v>
                </c:pt>
                <c:pt idx="104">
                  <c:v>27.694428864335237</c:v>
                </c:pt>
                <c:pt idx="105">
                  <c:v>27.500115435085235</c:v>
                </c:pt>
                <c:pt idx="106">
                  <c:v>27.310035577089188</c:v>
                </c:pt>
                <c:pt idx="107">
                  <c:v>27.124009502821082</c:v>
                </c:pt>
                <c:pt idx="108">
                  <c:v>26.941868593246298</c:v>
                </c:pt>
                <c:pt idx="109">
                  <c:v>26.76345449520381</c:v>
                </c:pt>
                <c:pt idx="110">
                  <c:v>26.588618307806392</c:v>
                </c:pt>
                <c:pt idx="111">
                  <c:v>26.417219847569683</c:v>
                </c:pt>
                <c:pt idx="112">
                  <c:v>26.249126983336538</c:v>
                </c:pt>
                <c:pt idx="113">
                  <c:v>26.084215033219117</c:v>
                </c:pt>
                <c:pt idx="114">
                  <c:v>25.922366216770506</c:v>
                </c:pt>
                <c:pt idx="115">
                  <c:v>25.763469156445375</c:v>
                </c:pt>
                <c:pt idx="116">
                  <c:v>25.607418423139613</c:v>
                </c:pt>
                <c:pt idx="117">
                  <c:v>25.45411412122759</c:v>
                </c:pt>
                <c:pt idx="118">
                  <c:v>25.303461509060483</c:v>
                </c:pt>
                <c:pt idx="119">
                  <c:v>25.155370651360698</c:v>
                </c:pt>
                <c:pt idx="120">
                  <c:v>25.009756100357428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3-4424-A14B-26534305E56E}"/>
            </c:ext>
          </c:extLst>
        </c:ser>
        <c:ser>
          <c:idx val="1"/>
          <c:order val="1"/>
          <c:tx>
            <c:v>100 km/h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3-4424-A14B-26534305E56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Sheet4!$H$20:$H$140</c:f>
              <c:numCache>
                <c:formatCode>General</c:formatCode>
                <c:ptCount val="121"/>
                <c:pt idx="0">
                  <c:v>18.562047955002896</c:v>
                </c:pt>
                <c:pt idx="1">
                  <c:v>18.70799933260713</c:v>
                </c:pt>
                <c:pt idx="2">
                  <c:v>18.856444554950016</c:v>
                </c:pt>
                <c:pt idx="3">
                  <c:v>19.007470308214415</c:v>
                </c:pt>
                <c:pt idx="4">
                  <c:v>19.161167877302148</c:v>
                </c:pt>
                <c:pt idx="5">
                  <c:v>19.317633476895168</c:v>
                </c:pt>
                <c:pt idx="6">
                  <c:v>19.476968612846399</c:v>
                </c:pt>
                <c:pt idx="7">
                  <c:v>19.639280477296275</c:v>
                </c:pt>
                <c:pt idx="8">
                  <c:v>19.804682381362269</c:v>
                </c:pt>
                <c:pt idx="9">
                  <c:v>19.973294229771071</c:v>
                </c:pt>
                <c:pt idx="10">
                  <c:v>20.145243042407266</c:v>
                </c:pt>
                <c:pt idx="11">
                  <c:v>20.32066352845402</c:v>
                </c:pt>
                <c:pt idx="12">
                  <c:v>20.499698719618891</c:v>
                </c:pt>
                <c:pt idx="13">
                  <c:v>20.682500669892065</c:v>
                </c:pt>
                <c:pt idx="14">
                  <c:v>20.869231230402789</c:v>
                </c:pt>
                <c:pt idx="15">
                  <c:v>21.060062909254228</c:v>
                </c:pt>
                <c:pt idx="16">
                  <c:v>21.255179827766483</c:v>
                </c:pt>
                <c:pt idx="17">
                  <c:v>21.45477878639214</c:v>
                </c:pt>
                <c:pt idx="18">
                  <c:v>21.659070455746132</c:v>
                </c:pt>
                <c:pt idx="19">
                  <c:v>21.868280710788909</c:v>
                </c:pt>
                <c:pt idx="20">
                  <c:v>22.082652129308727</c:v>
                </c:pt>
                <c:pt idx="21">
                  <c:v>22.302445679584046</c:v>
                </c:pt>
                <c:pt idx="22">
                  <c:v>22.52794262661358</c:v>
                </c:pt>
                <c:pt idx="23">
                  <c:v>22.759446691767081</c:v>
                </c:pt>
                <c:pt idx="24">
                  <c:v>22.997286507366248</c:v>
                </c:pt>
                <c:pt idx="25">
                  <c:v>23.241818415856194</c:v>
                </c:pt>
                <c:pt idx="26">
                  <c:v>23.493429673257786</c:v>
                </c:pt>
                <c:pt idx="27">
                  <c:v>23.75254212900515</c:v>
                </c:pt>
                <c:pt idx="28">
                  <c:v>24.019616469723886</c:v>
                </c:pt>
                <c:pt idx="29">
                  <c:v>24.29515713385846</c:v>
                </c:pt>
                <c:pt idx="30">
                  <c:v>24.579718028453392</c:v>
                </c:pt>
                <c:pt idx="31">
                  <c:v>24.873909210360615</c:v>
                </c:pt>
                <c:pt idx="32">
                  <c:v>25.178404733742653</c:v>
                </c:pt>
                <c:pt idx="33">
                  <c:v>25.493951916768616</c:v>
                </c:pt>
                <c:pt idx="34">
                  <c:v>25.8213823467037</c:v>
                </c:pt>
                <c:pt idx="35">
                  <c:v>26.161625029511171</c:v>
                </c:pt>
                <c:pt idx="36">
                  <c:v>26.515722205111828</c:v>
                </c:pt>
                <c:pt idx="37">
                  <c:v>26.884848503218848</c:v>
                </c:pt>
                <c:pt idx="38">
                  <c:v>27.270334322492232</c:v>
                </c:pt>
                <c:pt idx="39">
                  <c:v>27.673694599953805</c:v>
                </c:pt>
                <c:pt idx="40">
                  <c:v>28.096664531198925</c:v>
                </c:pt>
                <c:pt idx="41">
                  <c:v>28.541244354596422</c:v>
                </c:pt>
                <c:pt idx="42">
                  <c:v>29.009756100357428</c:v>
                </c:pt>
                <c:pt idx="43">
                  <c:v>29.504916346510036</c:v>
                </c:pt>
                <c:pt idx="44">
                  <c:v>30.029930706881387</c:v>
                </c:pt>
                <c:pt idx="45">
                  <c:v>30.588618307806392</c:v>
                </c:pt>
                <c:pt idx="46">
                  <c:v>31.185578401908593</c:v>
                </c:pt>
                <c:pt idx="47">
                  <c:v>31.826417395551459</c:v>
                </c:pt>
                <c:pt idx="48">
                  <c:v>32.518064479962199</c:v>
                </c:pt>
                <c:pt idx="49">
                  <c:v>33.269220583399594</c:v>
                </c:pt>
                <c:pt idx="50">
                  <c:v>34.091013867920381</c:v>
                </c:pt>
                <c:pt idx="51">
                  <c:v>34.997986088732816</c:v>
                </c:pt>
                <c:pt idx="52">
                  <c:v>36.009629800814231</c:v>
                </c:pt>
                <c:pt idx="53">
                  <c:v>37.152884598021913</c:v>
                </c:pt>
                <c:pt idx="54">
                  <c:v>38.466391840879083</c:v>
                </c:pt>
                <c:pt idx="55">
                  <c:v>40.008169969907058</c:v>
                </c:pt>
                <c:pt idx="56">
                  <c:v>41.870372880951038</c:v>
                </c:pt>
                <c:pt idx="57">
                  <c:v>44.209359941546261</c:v>
                </c:pt>
                <c:pt idx="58">
                  <c:v>47.304599251607428</c:v>
                </c:pt>
                <c:pt idx="59">
                  <c:v>51.5492642666539</c:v>
                </c:pt>
                <c:pt idx="60">
                  <c:v>55.04119982655925</c:v>
                </c:pt>
                <c:pt idx="61">
                  <c:v>51.5492642666539</c:v>
                </c:pt>
                <c:pt idx="62">
                  <c:v>47.304599251607428</c:v>
                </c:pt>
                <c:pt idx="63">
                  <c:v>44.209359941546261</c:v>
                </c:pt>
                <c:pt idx="64">
                  <c:v>41.870372880951038</c:v>
                </c:pt>
                <c:pt idx="65">
                  <c:v>40.008169969907058</c:v>
                </c:pt>
                <c:pt idx="66">
                  <c:v>38.466391840879083</c:v>
                </c:pt>
                <c:pt idx="67">
                  <c:v>37.152884598021913</c:v>
                </c:pt>
                <c:pt idx="68">
                  <c:v>36.009629800814231</c:v>
                </c:pt>
                <c:pt idx="69">
                  <c:v>34.997986088732816</c:v>
                </c:pt>
                <c:pt idx="70">
                  <c:v>34.091013867920381</c:v>
                </c:pt>
                <c:pt idx="71">
                  <c:v>33.269220583399594</c:v>
                </c:pt>
                <c:pt idx="72">
                  <c:v>32.518064479962199</c:v>
                </c:pt>
                <c:pt idx="73">
                  <c:v>31.826417395551459</c:v>
                </c:pt>
                <c:pt idx="74">
                  <c:v>31.185578401908593</c:v>
                </c:pt>
                <c:pt idx="75">
                  <c:v>30.588618307806392</c:v>
                </c:pt>
                <c:pt idx="76">
                  <c:v>30.029930706881387</c:v>
                </c:pt>
                <c:pt idx="77">
                  <c:v>29.504916346510036</c:v>
                </c:pt>
                <c:pt idx="78">
                  <c:v>29.009756100357428</c:v>
                </c:pt>
                <c:pt idx="79">
                  <c:v>28.541244354596422</c:v>
                </c:pt>
                <c:pt idx="80">
                  <c:v>28.096664531198925</c:v>
                </c:pt>
                <c:pt idx="81">
                  <c:v>27.673694599953805</c:v>
                </c:pt>
                <c:pt idx="82">
                  <c:v>27.270334322492232</c:v>
                </c:pt>
                <c:pt idx="83">
                  <c:v>26.884848503218848</c:v>
                </c:pt>
                <c:pt idx="84">
                  <c:v>26.515722205111828</c:v>
                </c:pt>
                <c:pt idx="85">
                  <c:v>26.161625029511171</c:v>
                </c:pt>
                <c:pt idx="86">
                  <c:v>25.8213823467037</c:v>
                </c:pt>
                <c:pt idx="87">
                  <c:v>25.493951916768616</c:v>
                </c:pt>
                <c:pt idx="88">
                  <c:v>25.178404733742653</c:v>
                </c:pt>
                <c:pt idx="89">
                  <c:v>24.873909210360615</c:v>
                </c:pt>
                <c:pt idx="90">
                  <c:v>24.579718028453392</c:v>
                </c:pt>
                <c:pt idx="91">
                  <c:v>24.29515713385846</c:v>
                </c:pt>
                <c:pt idx="92">
                  <c:v>24.019616469723886</c:v>
                </c:pt>
                <c:pt idx="93">
                  <c:v>23.75254212900515</c:v>
                </c:pt>
                <c:pt idx="94">
                  <c:v>23.493429673257786</c:v>
                </c:pt>
                <c:pt idx="95">
                  <c:v>23.241818415856194</c:v>
                </c:pt>
                <c:pt idx="96">
                  <c:v>22.997286507366248</c:v>
                </c:pt>
                <c:pt idx="97">
                  <c:v>22.759446691767081</c:v>
                </c:pt>
                <c:pt idx="98">
                  <c:v>22.52794262661358</c:v>
                </c:pt>
                <c:pt idx="99">
                  <c:v>22.302445679584046</c:v>
                </c:pt>
                <c:pt idx="100">
                  <c:v>22.082652129308727</c:v>
                </c:pt>
                <c:pt idx="101">
                  <c:v>21.868280710788909</c:v>
                </c:pt>
                <c:pt idx="102">
                  <c:v>21.659070455746132</c:v>
                </c:pt>
                <c:pt idx="103">
                  <c:v>21.45477878639214</c:v>
                </c:pt>
                <c:pt idx="104">
                  <c:v>21.255179827766483</c:v>
                </c:pt>
                <c:pt idx="105">
                  <c:v>21.060062909254228</c:v>
                </c:pt>
                <c:pt idx="106">
                  <c:v>20.869231230402789</c:v>
                </c:pt>
                <c:pt idx="107">
                  <c:v>20.682500669892065</c:v>
                </c:pt>
                <c:pt idx="108">
                  <c:v>20.499698719618891</c:v>
                </c:pt>
                <c:pt idx="109">
                  <c:v>20.32066352845402</c:v>
                </c:pt>
                <c:pt idx="110">
                  <c:v>20.145243042407266</c:v>
                </c:pt>
                <c:pt idx="111">
                  <c:v>19.973294229771071</c:v>
                </c:pt>
                <c:pt idx="112">
                  <c:v>19.804682381362269</c:v>
                </c:pt>
                <c:pt idx="113">
                  <c:v>19.639280477296275</c:v>
                </c:pt>
                <c:pt idx="114">
                  <c:v>19.476968612846399</c:v>
                </c:pt>
                <c:pt idx="115">
                  <c:v>19.317633476895168</c:v>
                </c:pt>
                <c:pt idx="116">
                  <c:v>19.161167877302148</c:v>
                </c:pt>
                <c:pt idx="117">
                  <c:v>19.007470308214415</c:v>
                </c:pt>
                <c:pt idx="118">
                  <c:v>18.856444554950016</c:v>
                </c:pt>
                <c:pt idx="119">
                  <c:v>18.70799933260713</c:v>
                </c:pt>
                <c:pt idx="120">
                  <c:v>18.562047955002896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33-4424-A14B-26534305E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475152"/>
        <c:axId val="2016473904"/>
      </c:lineChart>
      <c:catAx>
        <c:axId val="201647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473904"/>
        <c:crosses val="autoZero"/>
        <c:auto val="1"/>
        <c:lblAlgn val="ctr"/>
        <c:lblOffset val="100"/>
        <c:noMultiLvlLbl val="0"/>
      </c:catAx>
      <c:valAx>
        <c:axId val="201647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SPL - dB(A)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47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100013</xdr:rowOff>
    </xdr:from>
    <xdr:to>
      <xdr:col>13</xdr:col>
      <xdr:colOff>319088</xdr:colOff>
      <xdr:row>5</xdr:row>
      <xdr:rowOff>123825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33350" y="642938"/>
          <a:ext cx="7500938" cy="238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138113</xdr:colOff>
      <xdr:row>11</xdr:row>
      <xdr:rowOff>61913</xdr:rowOff>
    </xdr:from>
    <xdr:to>
      <xdr:col>7</xdr:col>
      <xdr:colOff>223838</xdr:colOff>
      <xdr:row>11</xdr:row>
      <xdr:rowOff>152401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795713" y="1690688"/>
          <a:ext cx="85725" cy="904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180976</xdr:colOff>
      <xdr:row>5</xdr:row>
      <xdr:rowOff>119063</xdr:rowOff>
    </xdr:from>
    <xdr:to>
      <xdr:col>7</xdr:col>
      <xdr:colOff>195263</xdr:colOff>
      <xdr:row>11</xdr:row>
      <xdr:rowOff>61913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endCxn id="4" idx="0"/>
        </xdr:cNvCxnSpPr>
      </xdr:nvCxnSpPr>
      <xdr:spPr>
        <a:xfrm flipH="1">
          <a:off x="3838576" y="661988"/>
          <a:ext cx="14287" cy="102870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5</xdr:row>
      <xdr:rowOff>57150</xdr:rowOff>
    </xdr:from>
    <xdr:to>
      <xdr:col>1</xdr:col>
      <xdr:colOff>381000</xdr:colOff>
      <xdr:row>6</xdr:row>
      <xdr:rowOff>4763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42950" y="600075"/>
          <a:ext cx="247650" cy="12858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257175</xdr:colOff>
      <xdr:row>6</xdr:row>
      <xdr:rowOff>4763</xdr:rowOff>
    </xdr:from>
    <xdr:to>
      <xdr:col>7</xdr:col>
      <xdr:colOff>138113</xdr:colOff>
      <xdr:row>11</xdr:row>
      <xdr:rowOff>107157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7" idx="2"/>
          <a:endCxn id="4" idx="2"/>
        </xdr:cNvCxnSpPr>
      </xdr:nvCxnSpPr>
      <xdr:spPr>
        <a:xfrm>
          <a:off x="866775" y="728663"/>
          <a:ext cx="2928938" cy="10072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209551</xdr:colOff>
      <xdr:row>19</xdr:row>
      <xdr:rowOff>59532</xdr:rowOff>
    </xdr:from>
    <xdr:to>
      <xdr:col>16</xdr:col>
      <xdr:colOff>514351</xdr:colOff>
      <xdr:row>34</xdr:row>
      <xdr:rowOff>88107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10</xdr:row>
          <xdr:rowOff>167640</xdr:rowOff>
        </xdr:from>
        <xdr:to>
          <xdr:col>3</xdr:col>
          <xdr:colOff>251460</xdr:colOff>
          <xdr:row>12</xdr:row>
          <xdr:rowOff>45720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3FE8-3204-4F8E-93AD-282497550B63}">
  <dimension ref="A1:F8"/>
  <sheetViews>
    <sheetView zoomScale="140" zoomScaleNormal="140" workbookViewId="0"/>
  </sheetViews>
  <sheetFormatPr defaultRowHeight="14.4" x14ac:dyDescent="0.3"/>
  <sheetData>
    <row r="1" spans="1:6" x14ac:dyDescent="0.3">
      <c r="A1" s="2" t="s">
        <v>0</v>
      </c>
    </row>
    <row r="3" spans="1:6" x14ac:dyDescent="0.3">
      <c r="A3" t="s">
        <v>1</v>
      </c>
      <c r="D3">
        <v>60</v>
      </c>
      <c r="E3" t="s">
        <v>2</v>
      </c>
    </row>
    <row r="4" spans="1:6" x14ac:dyDescent="0.3">
      <c r="A4" t="s">
        <v>3</v>
      </c>
      <c r="C4" t="s">
        <v>4</v>
      </c>
      <c r="D4">
        <v>100</v>
      </c>
      <c r="E4" t="s">
        <v>2</v>
      </c>
    </row>
    <row r="5" spans="1:6" x14ac:dyDescent="0.3">
      <c r="A5" t="s">
        <v>8</v>
      </c>
      <c r="D5">
        <v>4</v>
      </c>
    </row>
    <row r="6" spans="1:6" x14ac:dyDescent="0.3">
      <c r="A6" t="s">
        <v>9</v>
      </c>
      <c r="D6">
        <v>16</v>
      </c>
      <c r="E6" t="s">
        <v>5</v>
      </c>
      <c r="F6" s="1" t="s">
        <v>6</v>
      </c>
    </row>
    <row r="8" spans="1:6" x14ac:dyDescent="0.3">
      <c r="A8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F1DA-A9F5-4972-AA8F-93C11F8E0D99}">
  <dimension ref="A1:I36"/>
  <sheetViews>
    <sheetView tabSelected="1" zoomScale="140" zoomScaleNormal="140" workbookViewId="0">
      <selection activeCell="D17" sqref="D17"/>
    </sheetView>
  </sheetViews>
  <sheetFormatPr defaultRowHeight="14.4" x14ac:dyDescent="0.3"/>
  <cols>
    <col min="4" max="4" width="10.77734375" customWidth="1"/>
  </cols>
  <sheetData>
    <row r="1" spans="1:9" x14ac:dyDescent="0.3">
      <c r="A1" s="2" t="s">
        <v>50</v>
      </c>
      <c r="I1" t="s">
        <v>51</v>
      </c>
    </row>
    <row r="3" spans="1:9" x14ac:dyDescent="0.3">
      <c r="A3" t="s">
        <v>10</v>
      </c>
      <c r="B3" t="s">
        <v>11</v>
      </c>
      <c r="C3" t="s">
        <v>13</v>
      </c>
      <c r="D3" t="s">
        <v>12</v>
      </c>
    </row>
    <row r="4" spans="1:9" x14ac:dyDescent="0.3">
      <c r="A4">
        <v>6</v>
      </c>
      <c r="B4">
        <v>7</v>
      </c>
      <c r="C4">
        <f>B4-A4</f>
        <v>1</v>
      </c>
      <c r="D4">
        <v>61</v>
      </c>
      <c r="E4" s="2"/>
      <c r="F4" s="2"/>
    </row>
    <row r="5" spans="1:9" x14ac:dyDescent="0.3">
      <c r="A5">
        <v>7</v>
      </c>
      <c r="B5">
        <v>8</v>
      </c>
      <c r="C5">
        <f t="shared" ref="C5:C14" si="0">B5-A5</f>
        <v>1</v>
      </c>
      <c r="D5">
        <v>64</v>
      </c>
    </row>
    <row r="6" spans="1:9" x14ac:dyDescent="0.3">
      <c r="A6">
        <v>8</v>
      </c>
      <c r="B6">
        <v>9</v>
      </c>
      <c r="C6">
        <f t="shared" si="0"/>
        <v>1</v>
      </c>
      <c r="D6">
        <v>71</v>
      </c>
    </row>
    <row r="7" spans="1:9" x14ac:dyDescent="0.3">
      <c r="A7">
        <v>9</v>
      </c>
      <c r="B7">
        <v>12</v>
      </c>
      <c r="C7">
        <f t="shared" si="0"/>
        <v>3</v>
      </c>
      <c r="D7">
        <v>65</v>
      </c>
    </row>
    <row r="8" spans="1:9" x14ac:dyDescent="0.3">
      <c r="A8">
        <v>12</v>
      </c>
      <c r="B8">
        <v>14</v>
      </c>
      <c r="C8">
        <f t="shared" si="0"/>
        <v>2</v>
      </c>
      <c r="D8">
        <v>63</v>
      </c>
    </row>
    <row r="9" spans="1:9" x14ac:dyDescent="0.3">
      <c r="A9">
        <v>14</v>
      </c>
      <c r="B9">
        <v>18</v>
      </c>
      <c r="C9">
        <f t="shared" si="0"/>
        <v>4</v>
      </c>
      <c r="D9">
        <v>65</v>
      </c>
    </row>
    <row r="10" spans="1:9" x14ac:dyDescent="0.3">
      <c r="A10">
        <v>18</v>
      </c>
      <c r="B10">
        <v>19</v>
      </c>
      <c r="C10">
        <f t="shared" si="0"/>
        <v>1</v>
      </c>
      <c r="D10">
        <v>68</v>
      </c>
    </row>
    <row r="11" spans="1:9" x14ac:dyDescent="0.3">
      <c r="A11">
        <v>19</v>
      </c>
      <c r="B11">
        <v>22</v>
      </c>
      <c r="C11">
        <f t="shared" si="0"/>
        <v>3</v>
      </c>
      <c r="D11">
        <v>62</v>
      </c>
    </row>
    <row r="12" spans="1:9" x14ac:dyDescent="0.3">
      <c r="A12">
        <v>22</v>
      </c>
      <c r="B12">
        <v>24</v>
      </c>
      <c r="C12">
        <f t="shared" si="0"/>
        <v>2</v>
      </c>
      <c r="D12">
        <v>58</v>
      </c>
    </row>
    <row r="13" spans="1:9" x14ac:dyDescent="0.3">
      <c r="A13">
        <v>24</v>
      </c>
      <c r="B13">
        <v>4</v>
      </c>
      <c r="C13">
        <v>4</v>
      </c>
      <c r="D13">
        <v>54</v>
      </c>
    </row>
    <row r="14" spans="1:9" x14ac:dyDescent="0.3">
      <c r="A14">
        <v>4</v>
      </c>
      <c r="B14">
        <v>6</v>
      </c>
      <c r="C14">
        <f t="shared" si="0"/>
        <v>2</v>
      </c>
      <c r="D14">
        <v>59</v>
      </c>
    </row>
    <row r="20" spans="1:4" x14ac:dyDescent="0.3">
      <c r="A20" t="s">
        <v>10</v>
      </c>
      <c r="B20" t="s">
        <v>11</v>
      </c>
      <c r="C20" t="s">
        <v>13</v>
      </c>
      <c r="D20" t="s">
        <v>12</v>
      </c>
    </row>
    <row r="21" spans="1:4" x14ac:dyDescent="0.3">
      <c r="A21">
        <v>6</v>
      </c>
      <c r="B21">
        <v>7</v>
      </c>
      <c r="C21">
        <f>B21-A21</f>
        <v>1</v>
      </c>
      <c r="D21">
        <v>61</v>
      </c>
    </row>
    <row r="22" spans="1:4" x14ac:dyDescent="0.3">
      <c r="A22">
        <v>7</v>
      </c>
      <c r="B22">
        <v>8</v>
      </c>
      <c r="C22">
        <f t="shared" ref="C22:C36" si="1">B22-A22</f>
        <v>1</v>
      </c>
      <c r="D22">
        <v>64</v>
      </c>
    </row>
    <row r="23" spans="1:4" x14ac:dyDescent="0.3">
      <c r="A23">
        <v>8</v>
      </c>
      <c r="B23">
        <v>9</v>
      </c>
      <c r="C23">
        <f t="shared" si="1"/>
        <v>1</v>
      </c>
      <c r="D23">
        <v>71</v>
      </c>
    </row>
    <row r="24" spans="1:4" x14ac:dyDescent="0.3">
      <c r="A24">
        <v>9</v>
      </c>
      <c r="B24">
        <v>10</v>
      </c>
      <c r="C24">
        <f t="shared" si="1"/>
        <v>1</v>
      </c>
      <c r="D24">
        <v>65</v>
      </c>
    </row>
    <row r="25" spans="1:4" x14ac:dyDescent="0.3">
      <c r="A25">
        <v>10</v>
      </c>
      <c r="B25">
        <v>11</v>
      </c>
      <c r="C25">
        <f t="shared" si="1"/>
        <v>1</v>
      </c>
      <c r="D25">
        <v>65</v>
      </c>
    </row>
    <row r="26" spans="1:4" x14ac:dyDescent="0.3">
      <c r="A26">
        <v>11</v>
      </c>
      <c r="B26">
        <v>12</v>
      </c>
      <c r="C26">
        <f t="shared" si="1"/>
        <v>1</v>
      </c>
      <c r="D26">
        <v>65</v>
      </c>
    </row>
    <row r="27" spans="1:4" x14ac:dyDescent="0.3">
      <c r="A27">
        <v>12</v>
      </c>
      <c r="B27">
        <v>13</v>
      </c>
      <c r="C27">
        <f t="shared" si="1"/>
        <v>1</v>
      </c>
      <c r="D27">
        <v>63</v>
      </c>
    </row>
    <row r="28" spans="1:4" x14ac:dyDescent="0.3">
      <c r="A28">
        <v>13</v>
      </c>
      <c r="B28">
        <v>14</v>
      </c>
      <c r="C28">
        <f t="shared" si="1"/>
        <v>1</v>
      </c>
      <c r="D28">
        <v>63</v>
      </c>
    </row>
    <row r="29" spans="1:4" x14ac:dyDescent="0.3">
      <c r="A29">
        <v>14</v>
      </c>
      <c r="B29">
        <v>15</v>
      </c>
      <c r="C29">
        <f t="shared" si="1"/>
        <v>1</v>
      </c>
      <c r="D29">
        <v>65</v>
      </c>
    </row>
    <row r="30" spans="1:4" x14ac:dyDescent="0.3">
      <c r="A30">
        <v>15</v>
      </c>
      <c r="B30">
        <v>16</v>
      </c>
      <c r="C30">
        <f t="shared" si="1"/>
        <v>1</v>
      </c>
      <c r="D30">
        <v>65</v>
      </c>
    </row>
    <row r="31" spans="1:4" x14ac:dyDescent="0.3">
      <c r="A31">
        <v>16</v>
      </c>
      <c r="B31">
        <v>17</v>
      </c>
      <c r="C31">
        <f t="shared" si="1"/>
        <v>1</v>
      </c>
      <c r="D31">
        <v>65</v>
      </c>
    </row>
    <row r="32" spans="1:4" x14ac:dyDescent="0.3">
      <c r="A32">
        <v>17</v>
      </c>
      <c r="B32">
        <v>18</v>
      </c>
      <c r="C32">
        <f t="shared" si="1"/>
        <v>1</v>
      </c>
      <c r="D32">
        <v>65</v>
      </c>
    </row>
    <row r="33" spans="1:4" x14ac:dyDescent="0.3">
      <c r="A33">
        <v>18</v>
      </c>
      <c r="B33">
        <v>19</v>
      </c>
      <c r="C33">
        <f t="shared" si="1"/>
        <v>1</v>
      </c>
      <c r="D33">
        <v>68</v>
      </c>
    </row>
    <row r="34" spans="1:4" x14ac:dyDescent="0.3">
      <c r="A34">
        <v>19</v>
      </c>
      <c r="B34">
        <v>20</v>
      </c>
      <c r="C34">
        <f t="shared" si="1"/>
        <v>1</v>
      </c>
      <c r="D34">
        <v>62</v>
      </c>
    </row>
    <row r="35" spans="1:4" x14ac:dyDescent="0.3">
      <c r="A35">
        <v>20</v>
      </c>
      <c r="B35">
        <v>21</v>
      </c>
      <c r="C35">
        <f t="shared" si="1"/>
        <v>1</v>
      </c>
      <c r="D35">
        <v>62</v>
      </c>
    </row>
    <row r="36" spans="1:4" x14ac:dyDescent="0.3">
      <c r="A36">
        <v>21</v>
      </c>
      <c r="B36">
        <v>22</v>
      </c>
      <c r="C36">
        <f t="shared" si="1"/>
        <v>1</v>
      </c>
      <c r="D36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60AC-028D-4C31-A3C7-1C02B1415782}">
  <dimension ref="A1:E8"/>
  <sheetViews>
    <sheetView zoomScale="130" zoomScaleNormal="130" workbookViewId="0">
      <selection activeCell="E12" sqref="E12"/>
    </sheetView>
  </sheetViews>
  <sheetFormatPr defaultRowHeight="14.4" x14ac:dyDescent="0.3"/>
  <sheetData>
    <row r="1" spans="1:5" x14ac:dyDescent="0.3">
      <c r="A1" s="2" t="s">
        <v>23</v>
      </c>
    </row>
    <row r="3" spans="1:5" x14ac:dyDescent="0.3">
      <c r="A3" t="s">
        <v>14</v>
      </c>
      <c r="D3" t="s">
        <v>20</v>
      </c>
      <c r="E3" t="s">
        <v>21</v>
      </c>
    </row>
    <row r="4" spans="1:5" x14ac:dyDescent="0.3">
      <c r="A4" t="s">
        <v>15</v>
      </c>
      <c r="B4">
        <v>2400</v>
      </c>
      <c r="C4" t="s">
        <v>16</v>
      </c>
      <c r="D4">
        <v>76</v>
      </c>
    </row>
    <row r="5" spans="1:5" x14ac:dyDescent="0.3">
      <c r="A5" t="s">
        <v>17</v>
      </c>
      <c r="B5">
        <v>135</v>
      </c>
      <c r="C5" t="s">
        <v>16</v>
      </c>
      <c r="D5">
        <v>84</v>
      </c>
    </row>
    <row r="6" spans="1:5" x14ac:dyDescent="0.3">
      <c r="A6" t="s">
        <v>18</v>
      </c>
      <c r="B6">
        <v>50</v>
      </c>
      <c r="C6" t="s">
        <v>19</v>
      </c>
    </row>
    <row r="8" spans="1:5" x14ac:dyDescent="0.3">
      <c r="A8" s="2" t="s">
        <v>46</v>
      </c>
      <c r="C8" s="2">
        <v>50</v>
      </c>
      <c r="D8" s="2" t="s">
        <v>47</v>
      </c>
      <c r="E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3201-C4C0-4239-B0BD-F54BD4B6E03C}">
  <dimension ref="A1:N140"/>
  <sheetViews>
    <sheetView zoomScale="160" zoomScaleNormal="160" workbookViewId="0">
      <selection activeCell="A14" sqref="A14:H16"/>
    </sheetView>
  </sheetViews>
  <sheetFormatPr defaultRowHeight="14.4" x14ac:dyDescent="0.3"/>
  <cols>
    <col min="5" max="5" width="10.33203125" customWidth="1"/>
  </cols>
  <sheetData>
    <row r="1" spans="1:14" x14ac:dyDescent="0.3">
      <c r="A1" s="2" t="s">
        <v>48</v>
      </c>
    </row>
    <row r="2" spans="1:14" x14ac:dyDescent="0.3">
      <c r="A2" s="2"/>
    </row>
    <row r="3" spans="1:14" x14ac:dyDescent="0.3">
      <c r="A3" t="s">
        <v>24</v>
      </c>
      <c r="B3" s="6">
        <v>90</v>
      </c>
      <c r="C3" t="s">
        <v>2</v>
      </c>
      <c r="F3" t="s">
        <v>36</v>
      </c>
      <c r="G3" s="7">
        <v>94</v>
      </c>
      <c r="H3" t="s">
        <v>2</v>
      </c>
    </row>
    <row r="4" spans="1:14" x14ac:dyDescent="0.3">
      <c r="A4" t="s">
        <v>18</v>
      </c>
      <c r="B4">
        <v>30</v>
      </c>
      <c r="C4" t="s">
        <v>19</v>
      </c>
      <c r="D4" s="1" t="s">
        <v>33</v>
      </c>
      <c r="E4" s="1"/>
      <c r="F4" t="s">
        <v>37</v>
      </c>
      <c r="G4">
        <v>100</v>
      </c>
      <c r="H4" s="4" t="s">
        <v>19</v>
      </c>
    </row>
    <row r="5" spans="1:14" x14ac:dyDescent="0.3">
      <c r="D5" s="1"/>
      <c r="E5" s="1"/>
      <c r="H5" s="4" t="s">
        <v>27</v>
      </c>
    </row>
    <row r="7" spans="1:14" x14ac:dyDescent="0.3">
      <c r="N7" t="s">
        <v>25</v>
      </c>
    </row>
    <row r="9" spans="1:14" x14ac:dyDescent="0.3">
      <c r="D9" t="s">
        <v>28</v>
      </c>
      <c r="H9" s="5" t="s">
        <v>34</v>
      </c>
      <c r="I9">
        <v>25</v>
      </c>
      <c r="J9" t="s">
        <v>22</v>
      </c>
    </row>
    <row r="12" spans="1:14" x14ac:dyDescent="0.3">
      <c r="D12" s="10" t="s">
        <v>49</v>
      </c>
      <c r="H12" t="s">
        <v>29</v>
      </c>
    </row>
    <row r="15" spans="1:14" x14ac:dyDescent="0.3">
      <c r="E15" s="3"/>
      <c r="F15" s="3"/>
      <c r="G15" s="3"/>
      <c r="I15" s="3"/>
    </row>
    <row r="16" spans="1:14" x14ac:dyDescent="0.3">
      <c r="E16" s="3"/>
      <c r="F16" s="3"/>
      <c r="H16" s="3"/>
      <c r="I16" s="3"/>
    </row>
    <row r="17" spans="1:9" x14ac:dyDescent="0.3">
      <c r="E17" s="3"/>
      <c r="F17" s="3"/>
      <c r="G17" s="3"/>
      <c r="H17" s="3"/>
      <c r="I17" s="3"/>
    </row>
    <row r="18" spans="1:9" x14ac:dyDescent="0.3">
      <c r="A18" t="s">
        <v>26</v>
      </c>
    </row>
    <row r="19" spans="1:9" x14ac:dyDescent="0.3">
      <c r="A19" t="s">
        <v>30</v>
      </c>
      <c r="B19" t="s">
        <v>32</v>
      </c>
      <c r="C19" t="s">
        <v>31</v>
      </c>
      <c r="D19" t="s">
        <v>35</v>
      </c>
      <c r="E19" t="s">
        <v>41</v>
      </c>
      <c r="F19" t="s">
        <v>38</v>
      </c>
      <c r="G19" t="s">
        <v>39</v>
      </c>
      <c r="H19" t="s">
        <v>40</v>
      </c>
      <c r="I19" t="s">
        <v>41</v>
      </c>
    </row>
    <row r="20" spans="1:9" x14ac:dyDescent="0.3">
      <c r="A20">
        <v>-60</v>
      </c>
      <c r="B20">
        <f t="shared" ref="B20:B51" si="0">V*A20*1000/3600</f>
        <v>-500</v>
      </c>
      <c r="C20" cm="1">
        <f t="array" ref="C20">SQRT(B20^2+d^2)</f>
        <v>500.62460986251966</v>
      </c>
      <c r="D20">
        <f t="shared" ref="D20:D51" si="1">Lw-11-20*LOG10(C20)</f>
        <v>25.009756100357428</v>
      </c>
      <c r="E20">
        <f>10^(D20/10)</f>
        <v>316.93894652340447</v>
      </c>
      <c r="F20">
        <f t="shared" ref="F20:F51" si="2">V_2*A20*1000/3600</f>
        <v>-1666.6666666666667</v>
      </c>
      <c r="G20">
        <f t="shared" ref="G20:G51" si="3">SQRT(F20^2+d^2)</f>
        <v>1666.8541561209781</v>
      </c>
      <c r="H20">
        <f t="shared" ref="H20:H51" si="4">Lw_2-11-20*LOG10(G20)</f>
        <v>18.562047955002896</v>
      </c>
      <c r="I20">
        <f>10^(H20/10)</f>
        <v>71.81328534967605</v>
      </c>
    </row>
    <row r="21" spans="1:9" x14ac:dyDescent="0.3">
      <c r="A21">
        <v>-59</v>
      </c>
      <c r="B21">
        <f t="shared" si="0"/>
        <v>-491.66666666666669</v>
      </c>
      <c r="C21" cm="1">
        <f t="array" ref="C21">SQRT(B21^2+d^2)</f>
        <v>492.30184959139768</v>
      </c>
      <c r="D21">
        <f t="shared" si="1"/>
        <v>25.155370651360698</v>
      </c>
      <c r="E21">
        <f t="shared" ref="E21:E84" si="5">10^(D21/10)</f>
        <v>327.74574727878695</v>
      </c>
      <c r="F21">
        <f t="shared" si="2"/>
        <v>-1638.8888888888889</v>
      </c>
      <c r="G21">
        <f t="shared" si="3"/>
        <v>1639.0795557639833</v>
      </c>
      <c r="H21">
        <f t="shared" si="4"/>
        <v>18.70799933260713</v>
      </c>
      <c r="I21">
        <f t="shared" ref="I21:I84" si="6">10^(H21/10)</f>
        <v>74.267692958538063</v>
      </c>
    </row>
    <row r="22" spans="1:9" x14ac:dyDescent="0.3">
      <c r="A22">
        <v>-58</v>
      </c>
      <c r="B22">
        <f t="shared" si="0"/>
        <v>-483.33333333333331</v>
      </c>
      <c r="C22" cm="1">
        <f t="array" ref="C22">SQRT(B22^2+d^2)</f>
        <v>483.97945319105344</v>
      </c>
      <c r="D22">
        <f t="shared" si="1"/>
        <v>25.303461509060483</v>
      </c>
      <c r="E22">
        <f t="shared" si="5"/>
        <v>339.11433679305242</v>
      </c>
      <c r="F22">
        <f t="shared" si="2"/>
        <v>-1611.1111111111111</v>
      </c>
      <c r="G22">
        <f t="shared" si="3"/>
        <v>1611.305064953772</v>
      </c>
      <c r="H22">
        <f t="shared" si="4"/>
        <v>18.856444554950016</v>
      </c>
      <c r="I22">
        <f t="shared" si="6"/>
        <v>76.850103280710272</v>
      </c>
    </row>
    <row r="23" spans="1:9" x14ac:dyDescent="0.3">
      <c r="A23">
        <v>-57</v>
      </c>
      <c r="B23">
        <f t="shared" si="0"/>
        <v>-475</v>
      </c>
      <c r="C23" cm="1">
        <f t="array" ref="C23">SQRT(B23^2+d^2)</f>
        <v>475.65743976101118</v>
      </c>
      <c r="D23">
        <f t="shared" si="1"/>
        <v>25.45411412122759</v>
      </c>
      <c r="E23">
        <f t="shared" si="5"/>
        <v>351.0843026405667</v>
      </c>
      <c r="F23">
        <f t="shared" si="2"/>
        <v>-1583.3333333333333</v>
      </c>
      <c r="G23">
        <f t="shared" si="3"/>
        <v>1583.5306894545631</v>
      </c>
      <c r="H23">
        <f t="shared" si="4"/>
        <v>19.007470308214415</v>
      </c>
      <c r="I23">
        <f t="shared" si="6"/>
        <v>79.569573611985575</v>
      </c>
    </row>
    <row r="24" spans="1:9" x14ac:dyDescent="0.3">
      <c r="A24">
        <v>-56</v>
      </c>
      <c r="B24">
        <f t="shared" si="0"/>
        <v>-466.66666666666669</v>
      </c>
      <c r="C24" cm="1">
        <f t="array" ref="C24">SQRT(B24^2+d^2)</f>
        <v>467.33582976033176</v>
      </c>
      <c r="D24">
        <f t="shared" si="1"/>
        <v>25.607418423139613</v>
      </c>
      <c r="E24">
        <f t="shared" si="5"/>
        <v>363.69877837932108</v>
      </c>
      <c r="F24">
        <f t="shared" si="2"/>
        <v>-1555.5555555555557</v>
      </c>
      <c r="G24">
        <f t="shared" si="3"/>
        <v>1555.7564354421784</v>
      </c>
      <c r="H24">
        <f t="shared" si="4"/>
        <v>19.161167877302148</v>
      </c>
      <c r="I24">
        <f t="shared" si="6"/>
        <v>82.435976683307743</v>
      </c>
    </row>
    <row r="25" spans="1:9" x14ac:dyDescent="0.3">
      <c r="A25">
        <v>-55</v>
      </c>
      <c r="B25">
        <f t="shared" si="0"/>
        <v>-458.33333333333331</v>
      </c>
      <c r="C25" cm="1">
        <f t="array" ref="C25">SQRT(B25^2+d^2)</f>
        <v>459.01464513068038</v>
      </c>
      <c r="D25">
        <f t="shared" si="1"/>
        <v>25.763469156445375</v>
      </c>
      <c r="E25">
        <f t="shared" si="5"/>
        <v>377.00483124685724</v>
      </c>
      <c r="F25">
        <f t="shared" si="2"/>
        <v>-1527.7777777777778</v>
      </c>
      <c r="G25">
        <f t="shared" si="3"/>
        <v>1527.982309541444</v>
      </c>
      <c r="H25">
        <f t="shared" si="4"/>
        <v>19.317633476895168</v>
      </c>
      <c r="I25">
        <f t="shared" si="6"/>
        <v>85.460090362569744</v>
      </c>
    </row>
    <row r="26" spans="1:9" x14ac:dyDescent="0.3">
      <c r="A26">
        <v>-54</v>
      </c>
      <c r="B26">
        <f t="shared" si="0"/>
        <v>-450</v>
      </c>
      <c r="C26" cm="1">
        <f t="array" ref="C26">SQRT(B26^2+d^2)</f>
        <v>450.69390943299868</v>
      </c>
      <c r="D26">
        <f t="shared" si="1"/>
        <v>25.922366216770506</v>
      </c>
      <c r="E26">
        <f t="shared" si="5"/>
        <v>391.05390017195418</v>
      </c>
      <c r="F26">
        <f t="shared" si="2"/>
        <v>-1500</v>
      </c>
      <c r="G26">
        <f t="shared" si="3"/>
        <v>1500.2083188677498</v>
      </c>
      <c r="H26">
        <f t="shared" si="4"/>
        <v>19.476968612846399</v>
      </c>
      <c r="I26">
        <f t="shared" si="6"/>
        <v>88.653699082205279</v>
      </c>
    </row>
    <row r="27" spans="1:9" x14ac:dyDescent="0.3">
      <c r="A27">
        <v>-53</v>
      </c>
      <c r="B27">
        <f t="shared" si="0"/>
        <v>-441.66666666666669</v>
      </c>
      <c r="C27" cm="1">
        <f t="array" ref="C27">SQRT(B27^2+d^2)</f>
        <v>442.37364799956663</v>
      </c>
      <c r="D27">
        <f t="shared" si="1"/>
        <v>26.084215033219117</v>
      </c>
      <c r="E27">
        <f t="shared" si="5"/>
        <v>405.90229169729059</v>
      </c>
      <c r="F27">
        <f t="shared" si="2"/>
        <v>-1472.2222222222222</v>
      </c>
      <c r="G27">
        <f t="shared" si="3"/>
        <v>1472.4344710733099</v>
      </c>
      <c r="H27">
        <f t="shared" si="4"/>
        <v>19.639280477296275</v>
      </c>
      <c r="I27">
        <f t="shared" si="6"/>
        <v>92.029708777450097</v>
      </c>
    </row>
    <row r="28" spans="1:9" x14ac:dyDescent="0.3">
      <c r="A28">
        <v>-52</v>
      </c>
      <c r="B28">
        <f t="shared" si="0"/>
        <v>-433.33333333333331</v>
      </c>
      <c r="C28" cm="1">
        <f t="array" ref="C28">SQRT(B28^2+d^2)</f>
        <v>434.05388810351388</v>
      </c>
      <c r="D28">
        <f t="shared" si="1"/>
        <v>26.249126983336538</v>
      </c>
      <c r="E28">
        <f t="shared" si="5"/>
        <v>421.61174272132951</v>
      </c>
      <c r="F28">
        <f t="shared" si="2"/>
        <v>-1444.4444444444443</v>
      </c>
      <c r="G28">
        <f t="shared" si="3"/>
        <v>1444.6607743987581</v>
      </c>
      <c r="H28">
        <f t="shared" si="4"/>
        <v>19.804682381362269</v>
      </c>
      <c r="I28">
        <f t="shared" si="6"/>
        <v>95.602277431674381</v>
      </c>
    </row>
    <row r="29" spans="1:9" x14ac:dyDescent="0.3">
      <c r="A29">
        <v>-51</v>
      </c>
      <c r="B29">
        <f t="shared" si="0"/>
        <v>-425</v>
      </c>
      <c r="C29" cm="1">
        <f t="array" ref="C29">SQRT(B29^2+d^2)</f>
        <v>425.73465914816001</v>
      </c>
      <c r="D29">
        <f t="shared" si="1"/>
        <v>26.417219847569683</v>
      </c>
      <c r="E29">
        <f t="shared" si="5"/>
        <v>438.25006053753447</v>
      </c>
      <c r="F29">
        <f t="shared" si="2"/>
        <v>-1416.6666666666667</v>
      </c>
      <c r="G29">
        <f t="shared" si="3"/>
        <v>1416.8872377308098</v>
      </c>
      <c r="H29">
        <f t="shared" si="4"/>
        <v>19.973294229771071</v>
      </c>
      <c r="I29">
        <f t="shared" si="6"/>
        <v>99.386963698335649</v>
      </c>
    </row>
    <row r="30" spans="1:9" x14ac:dyDescent="0.3">
      <c r="A30">
        <v>-50</v>
      </c>
      <c r="B30">
        <f t="shared" si="0"/>
        <v>-416.66666666666669</v>
      </c>
      <c r="C30" cm="1">
        <f t="array" ref="C30">SQRT(B30^2+d^2)</f>
        <v>417.41599287893979</v>
      </c>
      <c r="D30">
        <f t="shared" si="1"/>
        <v>26.588618307806392</v>
      </c>
      <c r="E30">
        <f t="shared" si="5"/>
        <v>455.89185253207131</v>
      </c>
      <c r="F30">
        <f t="shared" si="2"/>
        <v>-1388.8888888888889</v>
      </c>
      <c r="G30">
        <f t="shared" si="3"/>
        <v>1389.1138706668407</v>
      </c>
      <c r="H30">
        <f t="shared" si="4"/>
        <v>20.145243042407266</v>
      </c>
      <c r="I30">
        <f t="shared" si="6"/>
        <v>103.40089651751511</v>
      </c>
    </row>
    <row r="31" spans="1:9" x14ac:dyDescent="0.3">
      <c r="A31">
        <v>-49</v>
      </c>
      <c r="B31">
        <f t="shared" si="0"/>
        <v>-408.33333333333331</v>
      </c>
      <c r="C31" cm="1">
        <f t="array" ref="C31">SQRT(B31^2+d^2)</f>
        <v>409.09792362111921</v>
      </c>
      <c r="D31">
        <f t="shared" si="1"/>
        <v>26.76345449520381</v>
      </c>
      <c r="E31">
        <f t="shared" si="5"/>
        <v>474.61936016720563</v>
      </c>
      <c r="F31">
        <f t="shared" si="2"/>
        <v>-1361.1111111111111</v>
      </c>
      <c r="G31">
        <f t="shared" si="3"/>
        <v>1361.3406835873684</v>
      </c>
      <c r="H31">
        <f t="shared" si="4"/>
        <v>20.32066352845402</v>
      </c>
      <c r="I31">
        <f t="shared" si="6"/>
        <v>107.6629691857254</v>
      </c>
    </row>
    <row r="32" spans="1:9" x14ac:dyDescent="0.3">
      <c r="A32">
        <v>-48</v>
      </c>
      <c r="B32">
        <f t="shared" si="0"/>
        <v>-400</v>
      </c>
      <c r="C32" cm="1">
        <f t="array" ref="C32">SQRT(B32^2+d^2)</f>
        <v>400.78048854703491</v>
      </c>
      <c r="D32">
        <f t="shared" si="1"/>
        <v>26.941868593246298</v>
      </c>
      <c r="E32">
        <f t="shared" si="5"/>
        <v>494.52341461433872</v>
      </c>
      <c r="F32">
        <f t="shared" si="2"/>
        <v>-1333.3333333333333</v>
      </c>
      <c r="G32">
        <f t="shared" si="3"/>
        <v>1333.5676877375881</v>
      </c>
      <c r="H32">
        <f t="shared" si="4"/>
        <v>20.499698719618891</v>
      </c>
      <c r="I32">
        <f t="shared" si="6"/>
        <v>112.19406199208048</v>
      </c>
    </row>
    <row r="33" spans="1:9" x14ac:dyDescent="0.3">
      <c r="A33">
        <v>-47</v>
      </c>
      <c r="B33">
        <f t="shared" si="0"/>
        <v>-391.66666666666669</v>
      </c>
      <c r="C33" cm="1">
        <f t="array" ref="C33">SQRT(B33^2+d^2)</f>
        <v>392.46372797722057</v>
      </c>
      <c r="D33">
        <f t="shared" si="1"/>
        <v>27.124009502821082</v>
      </c>
      <c r="E33">
        <f t="shared" si="5"/>
        <v>515.70453471729763</v>
      </c>
      <c r="F33">
        <f t="shared" si="2"/>
        <v>-1305.5555555555557</v>
      </c>
      <c r="G33">
        <f t="shared" si="3"/>
        <v>1305.7948953193129</v>
      </c>
      <c r="H33">
        <f t="shared" si="4"/>
        <v>20.682500669892065</v>
      </c>
      <c r="I33">
        <f t="shared" si="6"/>
        <v>117.01729832880069</v>
      </c>
    </row>
    <row r="34" spans="1:9" x14ac:dyDescent="0.3">
      <c r="A34">
        <v>-46</v>
      </c>
      <c r="B34">
        <f t="shared" si="0"/>
        <v>-383.33333333333331</v>
      </c>
      <c r="C34" cm="1">
        <f t="array" ref="C34">SQRT(B34^2+d^2)</f>
        <v>384.14768572053697</v>
      </c>
      <c r="D34">
        <f t="shared" si="1"/>
        <v>27.310035577089188</v>
      </c>
      <c r="E34">
        <f t="shared" si="5"/>
        <v>538.27419200139525</v>
      </c>
      <c r="F34">
        <f t="shared" si="2"/>
        <v>-1277.7777777777778</v>
      </c>
      <c r="G34">
        <f t="shared" si="3"/>
        <v>1278.0223195948952</v>
      </c>
      <c r="H34">
        <f t="shared" si="4"/>
        <v>20.869231230402789</v>
      </c>
      <c r="I34">
        <f t="shared" si="6"/>
        <v>122.15834015332827</v>
      </c>
    </row>
    <row r="35" spans="1:9" x14ac:dyDescent="0.3">
      <c r="A35">
        <v>-45</v>
      </c>
      <c r="B35">
        <f t="shared" si="0"/>
        <v>-375</v>
      </c>
      <c r="C35" cm="1">
        <f t="array" ref="C35">SQRT(B35^2+d^2)</f>
        <v>375.83240945932272</v>
      </c>
      <c r="D35">
        <f t="shared" si="1"/>
        <v>27.500115435085235</v>
      </c>
      <c r="E35">
        <f t="shared" si="5"/>
        <v>562.35627237117228</v>
      </c>
      <c r="F35">
        <f t="shared" si="2"/>
        <v>-1250</v>
      </c>
      <c r="G35">
        <f t="shared" si="3"/>
        <v>1250.2499750049988</v>
      </c>
      <c r="H35">
        <f t="shared" si="4"/>
        <v>21.060062909254228</v>
      </c>
      <c r="I35">
        <f t="shared" si="6"/>
        <v>127.64572986606208</v>
      </c>
    </row>
    <row r="36" spans="1:9" x14ac:dyDescent="0.3">
      <c r="A36">
        <v>-44</v>
      </c>
      <c r="B36">
        <f t="shared" si="0"/>
        <v>-366.66666666666669</v>
      </c>
      <c r="C36" cm="1">
        <f t="array" ref="C36">SQRT(B36^2+d^2)</f>
        <v>367.51795118666581</v>
      </c>
      <c r="D36">
        <f t="shared" si="1"/>
        <v>27.694428864335237</v>
      </c>
      <c r="E36">
        <f t="shared" si="5"/>
        <v>588.0887701814745</v>
      </c>
      <c r="F36">
        <f t="shared" si="2"/>
        <v>-1222.2222222222222</v>
      </c>
      <c r="G36">
        <f t="shared" si="3"/>
        <v>1222.4778773024184</v>
      </c>
      <c r="H36">
        <f t="shared" si="4"/>
        <v>21.255179827766483</v>
      </c>
      <c r="I36">
        <f t="shared" si="6"/>
        <v>133.5112871267533</v>
      </c>
    </row>
    <row r="37" spans="1:9" x14ac:dyDescent="0.3">
      <c r="A37">
        <v>-43</v>
      </c>
      <c r="B37">
        <f t="shared" si="0"/>
        <v>-358.33333333333331</v>
      </c>
      <c r="C37" cm="1">
        <f t="array" ref="C37">SQRT(B37^2+d^2)</f>
        <v>359.20436770420508</v>
      </c>
      <c r="D37">
        <f t="shared" si="1"/>
        <v>27.893167824376263</v>
      </c>
      <c r="E37">
        <f t="shared" si="5"/>
        <v>615.62575780568613</v>
      </c>
      <c r="F37">
        <f t="shared" si="2"/>
        <v>-1194.4444444444443</v>
      </c>
      <c r="G37">
        <f t="shared" si="3"/>
        <v>1194.7060437045579</v>
      </c>
      <c r="H37">
        <f t="shared" si="4"/>
        <v>21.45477878639214</v>
      </c>
      <c r="I37">
        <f t="shared" si="6"/>
        <v>139.79057093429452</v>
      </c>
    </row>
    <row r="38" spans="1:9" x14ac:dyDescent="0.3">
      <c r="A38">
        <v>-42</v>
      </c>
      <c r="B38">
        <f t="shared" si="0"/>
        <v>-350</v>
      </c>
      <c r="C38" cm="1">
        <f t="array" ref="C38">SQRT(B38^2+d^2)</f>
        <v>350.89172119045497</v>
      </c>
      <c r="D38">
        <f t="shared" si="1"/>
        <v>28.096537564943318</v>
      </c>
      <c r="E38">
        <f t="shared" si="5"/>
        <v>645.13968302479805</v>
      </c>
      <c r="F38">
        <f t="shared" si="2"/>
        <v>-1166.6666666666667</v>
      </c>
      <c r="G38">
        <f t="shared" si="3"/>
        <v>1166.9344930676748</v>
      </c>
      <c r="H38">
        <f t="shared" si="4"/>
        <v>21.659070455746132</v>
      </c>
      <c r="I38">
        <f t="shared" si="6"/>
        <v>146.52341952956226</v>
      </c>
    </row>
    <row r="39" spans="1:9" x14ac:dyDescent="0.3">
      <c r="A39">
        <v>-41</v>
      </c>
      <c r="B39">
        <f t="shared" si="0"/>
        <v>-341.66666666666669</v>
      </c>
      <c r="C39" cm="1">
        <f t="array" ref="C39">SQRT(B39^2+d^2)</f>
        <v>342.58007985157445</v>
      </c>
      <c r="D39">
        <f t="shared" si="1"/>
        <v>28.304757874815763</v>
      </c>
      <c r="E39">
        <f t="shared" si="5"/>
        <v>676.8240579899209</v>
      </c>
      <c r="F39">
        <f t="shared" si="2"/>
        <v>-1138.8888888888889</v>
      </c>
      <c r="G39">
        <f t="shared" si="3"/>
        <v>1139.1632460866035</v>
      </c>
      <c r="H39">
        <f t="shared" si="4"/>
        <v>21.868280710788909</v>
      </c>
      <c r="I39">
        <f t="shared" si="6"/>
        <v>153.75458346660261</v>
      </c>
    </row>
    <row r="40" spans="1:9" x14ac:dyDescent="0.3">
      <c r="A40">
        <v>-40</v>
      </c>
      <c r="B40">
        <f t="shared" si="0"/>
        <v>-333.33333333333331</v>
      </c>
      <c r="C40" cm="1">
        <f t="array" ref="C40">SQRT(B40^2+d^2)</f>
        <v>334.26951866885963</v>
      </c>
      <c r="D40">
        <f t="shared" si="1"/>
        <v>28.518064479962199</v>
      </c>
      <c r="E40">
        <f t="shared" si="5"/>
        <v>710.89661777685899</v>
      </c>
      <c r="F40">
        <f t="shared" si="2"/>
        <v>-1111.1111111111111</v>
      </c>
      <c r="G40">
        <f t="shared" si="3"/>
        <v>1111.3923255244154</v>
      </c>
      <c r="H40">
        <f t="shared" si="4"/>
        <v>22.082652129308727</v>
      </c>
      <c r="I40">
        <f t="shared" si="6"/>
        <v>161.53447068669394</v>
      </c>
    </row>
    <row r="41" spans="1:9" x14ac:dyDescent="0.3">
      <c r="A41">
        <v>-39</v>
      </c>
      <c r="B41">
        <f t="shared" si="0"/>
        <v>-325</v>
      </c>
      <c r="C41" cm="1">
        <f t="array" ref="C41">SQRT(B41^2+d^2)</f>
        <v>325.96012026013244</v>
      </c>
      <c r="D41">
        <f t="shared" si="1"/>
        <v>28.736710612776506</v>
      </c>
      <c r="E41">
        <f t="shared" si="5"/>
        <v>747.603044446382</v>
      </c>
      <c r="F41">
        <f t="shared" si="2"/>
        <v>-1083.3333333333333</v>
      </c>
      <c r="G41">
        <f t="shared" si="3"/>
        <v>1083.6217564773749</v>
      </c>
      <c r="H41">
        <f t="shared" si="4"/>
        <v>22.302445679584046</v>
      </c>
      <c r="I41">
        <f t="shared" si="6"/>
        <v>169.92002682330056</v>
      </c>
    </row>
    <row r="42" spans="1:9" x14ac:dyDescent="0.3">
      <c r="A42">
        <v>-38</v>
      </c>
      <c r="B42">
        <f t="shared" si="0"/>
        <v>-316.66666666666669</v>
      </c>
      <c r="C42" cm="1">
        <f t="array" ref="C42">SQRT(B42^2+d^2)</f>
        <v>317.65197587576534</v>
      </c>
      <c r="D42">
        <f t="shared" si="1"/>
        <v>28.960968777972283</v>
      </c>
      <c r="E42">
        <f t="shared" si="5"/>
        <v>787.2213750880702</v>
      </c>
      <c r="F42">
        <f t="shared" si="2"/>
        <v>-1055.5555555555557</v>
      </c>
      <c r="G42">
        <f t="shared" si="3"/>
        <v>1055.8515666816988</v>
      </c>
      <c r="H42">
        <f t="shared" si="4"/>
        <v>22.52794262661358</v>
      </c>
      <c r="I42">
        <f t="shared" si="6"/>
        <v>178.97577952808112</v>
      </c>
    </row>
    <row r="43" spans="1:9" x14ac:dyDescent="0.3">
      <c r="A43">
        <v>-37</v>
      </c>
      <c r="B43">
        <f t="shared" si="0"/>
        <v>-308.33333333333331</v>
      </c>
      <c r="C43" cm="1">
        <f t="array" ref="C43">SQRT(B43^2+d^2)</f>
        <v>309.34518655450972</v>
      </c>
      <c r="D43">
        <f t="shared" si="1"/>
        <v>29.19113274523643</v>
      </c>
      <c r="E43">
        <f t="shared" si="5"/>
        <v>830.06724093103583</v>
      </c>
      <c r="F43">
        <f t="shared" si="2"/>
        <v>-1027.7777777777778</v>
      </c>
      <c r="G43">
        <f t="shared" si="3"/>
        <v>1028.0817868700074</v>
      </c>
      <c r="H43">
        <f t="shared" si="4"/>
        <v>22.759446691767081</v>
      </c>
      <c r="I43">
        <f t="shared" si="6"/>
        <v>188.77508269027615</v>
      </c>
    </row>
    <row r="44" spans="1:9" x14ac:dyDescent="0.3">
      <c r="A44">
        <v>-36</v>
      </c>
      <c r="B44">
        <f t="shared" si="0"/>
        <v>-300</v>
      </c>
      <c r="C44" cm="1">
        <f t="array" ref="C44">SQRT(B44^2+d^2)</f>
        <v>301.03986446980741</v>
      </c>
      <c r="D44">
        <f t="shared" si="1"/>
        <v>29.427519804209496</v>
      </c>
      <c r="E44">
        <f t="shared" si="5"/>
        <v>876.50012107506905</v>
      </c>
      <c r="F44">
        <f t="shared" si="2"/>
        <v>-1000</v>
      </c>
      <c r="G44">
        <f t="shared" si="3"/>
        <v>1000.3124511871279</v>
      </c>
      <c r="H44">
        <f t="shared" si="4"/>
        <v>22.997286507366248</v>
      </c>
      <c r="I44">
        <f t="shared" si="6"/>
        <v>199.40160549345444</v>
      </c>
    </row>
    <row r="45" spans="1:9" x14ac:dyDescent="0.3">
      <c r="A45">
        <v>-35</v>
      </c>
      <c r="B45">
        <f t="shared" si="0"/>
        <v>-291.66666666666669</v>
      </c>
      <c r="C45" cm="1">
        <f t="array" ref="C45">SQRT(B45^2+d^2)</f>
        <v>292.73613450417162</v>
      </c>
      <c r="D45">
        <f t="shared" si="1"/>
        <v>29.670473323980268</v>
      </c>
      <c r="E45">
        <f t="shared" si="5"/>
        <v>926.93084116934051</v>
      </c>
      <c r="F45">
        <f t="shared" si="2"/>
        <v>-972.22222222222217</v>
      </c>
      <c r="G45">
        <f t="shared" si="3"/>
        <v>972.54359767709946</v>
      </c>
      <c r="H45">
        <f t="shared" si="4"/>
        <v>23.241818415856194</v>
      </c>
      <c r="I45">
        <f t="shared" si="6"/>
        <v>210.95112294724862</v>
      </c>
    </row>
    <row r="46" spans="1:9" x14ac:dyDescent="0.3">
      <c r="A46">
        <v>-34</v>
      </c>
      <c r="B46">
        <f t="shared" si="0"/>
        <v>-283.33333333333331</v>
      </c>
      <c r="C46" cm="1">
        <f t="array" ref="C46">SQRT(B46^2+d^2)</f>
        <v>284.4341360979335</v>
      </c>
      <c r="D46">
        <f t="shared" si="1"/>
        <v>29.920365667332121</v>
      </c>
      <c r="E46">
        <f t="shared" si="5"/>
        <v>981.8306077278686</v>
      </c>
      <c r="F46">
        <f t="shared" si="2"/>
        <v>-944.44444444444446</v>
      </c>
      <c r="G46">
        <f t="shared" si="3"/>
        <v>944.77526885602549</v>
      </c>
      <c r="H46">
        <f t="shared" si="4"/>
        <v>23.493429673257786</v>
      </c>
      <c r="I46">
        <f t="shared" si="6"/>
        <v>223.53367970536803</v>
      </c>
    </row>
    <row r="47" spans="1:9" x14ac:dyDescent="0.3">
      <c r="A47">
        <v>-33</v>
      </c>
      <c r="B47">
        <f t="shared" si="0"/>
        <v>-275</v>
      </c>
      <c r="C47" cm="1">
        <f t="array" ref="C47">SQRT(B47^2+d^2)</f>
        <v>276.13402542968151</v>
      </c>
      <c r="D47">
        <f t="shared" si="1"/>
        <v>30.177601519811766</v>
      </c>
      <c r="E47">
        <f t="shared" si="5"/>
        <v>1041.7419471793858</v>
      </c>
      <c r="F47">
        <f t="shared" si="2"/>
        <v>-916.66666666666663</v>
      </c>
      <c r="G47">
        <f t="shared" si="3"/>
        <v>917.00751238895407</v>
      </c>
      <c r="H47">
        <f t="shared" si="4"/>
        <v>23.75254212900515</v>
      </c>
      <c r="I47">
        <f t="shared" si="6"/>
        <v>237.27621880875301</v>
      </c>
    </row>
    <row r="48" spans="1:9" x14ac:dyDescent="0.3">
      <c r="A48">
        <v>-32</v>
      </c>
      <c r="B48">
        <f t="shared" si="0"/>
        <v>-266.66666666666669</v>
      </c>
      <c r="C48" cm="1">
        <f t="array" ref="C48">SQRT(B48^2+d^2)</f>
        <v>267.83597799980333</v>
      </c>
      <c r="D48">
        <f t="shared" si="1"/>
        <v>30.442621705756288</v>
      </c>
      <c r="E48">
        <f t="shared" si="5"/>
        <v>1107.2920213000634</v>
      </c>
      <c r="F48">
        <f t="shared" si="2"/>
        <v>-888.88888888888891</v>
      </c>
      <c r="G48">
        <f t="shared" si="3"/>
        <v>889.2403818935145</v>
      </c>
      <c r="H48">
        <f t="shared" si="4"/>
        <v>24.019616469723886</v>
      </c>
      <c r="I48">
        <f t="shared" si="6"/>
        <v>252.32579309332178</v>
      </c>
    </row>
    <row r="49" spans="1:9" x14ac:dyDescent="0.3">
      <c r="A49">
        <v>-31</v>
      </c>
      <c r="B49">
        <f t="shared" si="0"/>
        <v>-258.33333333333331</v>
      </c>
      <c r="C49" cm="1">
        <f t="array" ref="C49">SQRT(B49^2+d^2)</f>
        <v>259.54019170662394</v>
      </c>
      <c r="D49">
        <f t="shared" si="1"/>
        <v>30.71590757829005</v>
      </c>
      <c r="E49">
        <f t="shared" si="5"/>
        <v>1179.2089257762539</v>
      </c>
      <c r="F49">
        <f t="shared" si="2"/>
        <v>-861.11111111111109</v>
      </c>
      <c r="G49">
        <f t="shared" si="3"/>
        <v>861.4739378988852</v>
      </c>
      <c r="H49">
        <f t="shared" si="4"/>
        <v>24.29515713385846</v>
      </c>
      <c r="I49">
        <f t="shared" si="6"/>
        <v>268.85351162908137</v>
      </c>
    </row>
    <row r="50" spans="1:9" x14ac:dyDescent="0.3">
      <c r="A50">
        <v>-30</v>
      </c>
      <c r="B50">
        <f t="shared" si="0"/>
        <v>-250</v>
      </c>
      <c r="C50" cm="1">
        <f t="array" ref="C50">SQRT(B50^2+d^2)</f>
        <v>251.24689052802225</v>
      </c>
      <c r="D50">
        <f t="shared" si="1"/>
        <v>30.997986088732816</v>
      </c>
      <c r="E50">
        <f t="shared" si="5"/>
        <v>1258.3417579790578</v>
      </c>
      <c r="F50">
        <f t="shared" si="2"/>
        <v>-833.33333333333337</v>
      </c>
      <c r="G50">
        <f t="shared" si="3"/>
        <v>833.70824899628076</v>
      </c>
      <c r="H50">
        <f t="shared" si="4"/>
        <v>24.579718028453392</v>
      </c>
      <c r="I50">
        <f t="shared" si="6"/>
        <v>287.05941987762884</v>
      </c>
    </row>
    <row r="51" spans="1:9" x14ac:dyDescent="0.3">
      <c r="A51">
        <v>-29</v>
      </c>
      <c r="B51">
        <f t="shared" si="0"/>
        <v>-241.66666666666666</v>
      </c>
      <c r="C51" cm="1">
        <f t="array" ref="C51">SQRT(B51^2+d^2)</f>
        <v>242.95632895188751</v>
      </c>
      <c r="D51">
        <f t="shared" si="1"/>
        <v>31.28943566380957</v>
      </c>
      <c r="E51">
        <f t="shared" si="5"/>
        <v>1345.6854800034894</v>
      </c>
      <c r="F51">
        <f t="shared" si="2"/>
        <v>-805.55555555555554</v>
      </c>
      <c r="G51">
        <f t="shared" si="3"/>
        <v>805.94339322710482</v>
      </c>
      <c r="H51">
        <f t="shared" si="4"/>
        <v>24.873909210360615</v>
      </c>
      <c r="I51">
        <f t="shared" si="6"/>
        <v>307.17857476148646</v>
      </c>
    </row>
    <row r="52" spans="1:9" x14ac:dyDescent="0.3">
      <c r="A52">
        <v>-28</v>
      </c>
      <c r="B52">
        <f t="shared" ref="B52:B83" si="7">V*A52*1000/3600</f>
        <v>-233.33333333333334</v>
      </c>
      <c r="C52" cm="1">
        <f t="array" ref="C52">SQRT(B52^2+d^2)</f>
        <v>234.66879733881206</v>
      </c>
      <c r="D52">
        <f t="shared" ref="D52:D83" si="8">Lw-11-20*LOG10(C52)</f>
        <v>31.590893047776461</v>
      </c>
      <c r="E52">
        <f t="shared" si="5"/>
        <v>1442.4119268637667</v>
      </c>
      <c r="F52">
        <f t="shared" ref="F52:F83" si="9">V_2*A52*1000/3600</f>
        <v>-777.77777777777783</v>
      </c>
      <c r="G52">
        <f t="shared" ref="G52:G83" si="10">SQRT(F52^2+d^2)</f>
        <v>778.17945976807835</v>
      </c>
      <c r="H52">
        <f t="shared" ref="H52:H83" si="11">Lw_2-11-20*LOG10(G52)</f>
        <v>25.178404733742653</v>
      </c>
      <c r="I52">
        <f t="shared" si="6"/>
        <v>329.48866097522603</v>
      </c>
    </row>
    <row r="53" spans="1:9" x14ac:dyDescent="0.3">
      <c r="A53">
        <v>-27</v>
      </c>
      <c r="B53">
        <f t="shared" si="7"/>
        <v>-225</v>
      </c>
      <c r="C53" cm="1">
        <f t="array" ref="C53">SQRT(B53^2+d^2)</f>
        <v>226.38462845343543</v>
      </c>
      <c r="D53">
        <f t="shared" si="8"/>
        <v>31.90306130272208</v>
      </c>
      <c r="E53">
        <f t="shared" si="5"/>
        <v>1549.9087506815251</v>
      </c>
      <c r="F53">
        <f t="shared" si="9"/>
        <v>-750</v>
      </c>
      <c r="G53">
        <f t="shared" si="10"/>
        <v>750.41655099018169</v>
      </c>
      <c r="H53">
        <f t="shared" si="11"/>
        <v>25.493951916768616</v>
      </c>
      <c r="I53">
        <f t="shared" si="6"/>
        <v>354.31961198115522</v>
      </c>
    </row>
    <row r="54" spans="1:9" x14ac:dyDescent="0.3">
      <c r="A54">
        <v>-26</v>
      </c>
      <c r="B54">
        <f t="shared" si="7"/>
        <v>-216.66666666666666</v>
      </c>
      <c r="C54" cm="1">
        <f t="array" ref="C54">SQRT(B54^2+d^2)</f>
        <v>218.10420547170665</v>
      </c>
      <c r="D54">
        <f t="shared" si="8"/>
        <v>32.226719206028235</v>
      </c>
      <c r="E54">
        <f t="shared" si="5"/>
        <v>1669.8286978145463</v>
      </c>
      <c r="F54">
        <f t="shared" si="9"/>
        <v>-722.22222222222217</v>
      </c>
      <c r="G54">
        <f t="shared" si="10"/>
        <v>722.65478499184167</v>
      </c>
      <c r="H54">
        <f t="shared" si="11"/>
        <v>25.8213823467037</v>
      </c>
      <c r="I54">
        <f t="shared" si="6"/>
        <v>382.06586194052505</v>
      </c>
    </row>
    <row r="55" spans="1:9" x14ac:dyDescent="0.3">
      <c r="A55">
        <v>-25</v>
      </c>
      <c r="B55">
        <f t="shared" si="7"/>
        <v>-208.33333333333334</v>
      </c>
      <c r="C55" cm="1">
        <f t="array" ref="C55">SQRT(B55^2+d^2)</f>
        <v>209.82797186690286</v>
      </c>
      <c r="D55">
        <f t="shared" si="8"/>
        <v>32.56273234213517</v>
      </c>
      <c r="E55">
        <f t="shared" si="5"/>
        <v>1804.1524574179286</v>
      </c>
      <c r="F55">
        <f t="shared" si="9"/>
        <v>-694.44444444444446</v>
      </c>
      <c r="G55">
        <f t="shared" si="10"/>
        <v>694.89429873884637</v>
      </c>
      <c r="H55">
        <f t="shared" si="11"/>
        <v>26.161625029511171</v>
      </c>
      <c r="I55">
        <f t="shared" si="6"/>
        <v>413.20208373143117</v>
      </c>
    </row>
    <row r="56" spans="1:9" x14ac:dyDescent="0.3">
      <c r="A56">
        <v>-24</v>
      </c>
      <c r="B56">
        <f t="shared" si="7"/>
        <v>-200</v>
      </c>
      <c r="C56" cm="1">
        <f t="array" ref="C56">SQRT(B56^2+d^2)</f>
        <v>201.55644370746373</v>
      </c>
      <c r="D56">
        <f t="shared" si="8"/>
        <v>32.912066260130693</v>
      </c>
      <c r="E56">
        <f t="shared" si="5"/>
        <v>1955.2695008597711</v>
      </c>
      <c r="F56">
        <f t="shared" si="9"/>
        <v>-666.66666666666663</v>
      </c>
      <c r="G56">
        <f t="shared" si="10"/>
        <v>667.13525198751438</v>
      </c>
      <c r="H56">
        <f t="shared" si="11"/>
        <v>26.515722205111828</v>
      </c>
      <c r="I56">
        <f t="shared" si="6"/>
        <v>448.30359393902143</v>
      </c>
    </row>
    <row r="57" spans="1:9" x14ac:dyDescent="0.3">
      <c r="A57">
        <v>-23</v>
      </c>
      <c r="B57">
        <f t="shared" si="7"/>
        <v>-191.66666666666666</v>
      </c>
      <c r="C57" cm="1">
        <f t="array" ref="C57">SQRT(B57^2+d^2)</f>
        <v>193.29022507905336</v>
      </c>
      <c r="D57">
        <f t="shared" si="8"/>
        <v>33.275802164288606</v>
      </c>
      <c r="E57">
        <f t="shared" si="5"/>
        <v>2126.0830074404598</v>
      </c>
      <c r="F57">
        <f t="shared" si="9"/>
        <v>-638.88888888888891</v>
      </c>
      <c r="G57">
        <f t="shared" si="10"/>
        <v>639.37783222886219</v>
      </c>
      <c r="H57">
        <f t="shared" si="11"/>
        <v>26.884848503218848</v>
      </c>
      <c r="I57">
        <f t="shared" si="6"/>
        <v>488.07307529107993</v>
      </c>
    </row>
    <row r="58" spans="1:9" x14ac:dyDescent="0.3">
      <c r="A58">
        <v>-22</v>
      </c>
      <c r="B58">
        <f t="shared" si="7"/>
        <v>-183.33333333333334</v>
      </c>
      <c r="C58" cm="1">
        <f t="array" ref="C58">SQRT(B58^2+d^2)</f>
        <v>185.03002759312099</v>
      </c>
      <c r="D58">
        <f t="shared" si="8"/>
        <v>33.655155728180198</v>
      </c>
      <c r="E58">
        <f t="shared" si="5"/>
        <v>2320.1473793163627</v>
      </c>
      <c r="F58">
        <f t="shared" si="9"/>
        <v>-611.11111111111109</v>
      </c>
      <c r="G58">
        <f t="shared" si="10"/>
        <v>611.6222609776861</v>
      </c>
      <c r="H58">
        <f t="shared" si="11"/>
        <v>27.270334322492232</v>
      </c>
      <c r="I58">
        <f t="shared" si="6"/>
        <v>533.37595350749143</v>
      </c>
    </row>
    <row r="59" spans="1:9" x14ac:dyDescent="0.3">
      <c r="A59">
        <v>-21</v>
      </c>
      <c r="B59">
        <f t="shared" si="7"/>
        <v>-175</v>
      </c>
      <c r="C59" cm="1">
        <f t="array" ref="C59">SQRT(B59^2+d^2)</f>
        <v>176.77669529663689</v>
      </c>
      <c r="D59">
        <f t="shared" si="8"/>
        <v>34.051499783199063</v>
      </c>
      <c r="E59">
        <f t="shared" si="5"/>
        <v>2541.8503511177032</v>
      </c>
      <c r="F59">
        <f t="shared" si="9"/>
        <v>-583.33333333333337</v>
      </c>
      <c r="G59">
        <f t="shared" si="10"/>
        <v>583.86880185344535</v>
      </c>
      <c r="H59">
        <f t="shared" si="11"/>
        <v>27.673694599953805</v>
      </c>
      <c r="I59">
        <f t="shared" si="6"/>
        <v>585.28778438687925</v>
      </c>
    </row>
    <row r="60" spans="1:9" x14ac:dyDescent="0.3">
      <c r="A60">
        <v>-20</v>
      </c>
      <c r="B60">
        <f t="shared" si="7"/>
        <v>-166.66666666666666</v>
      </c>
      <c r="C60" cm="1">
        <f t="array" ref="C60">SQRT(B60^2+d^2)</f>
        <v>168.53123680130568</v>
      </c>
      <c r="D60">
        <f t="shared" si="8"/>
        <v>34.466391840879083</v>
      </c>
      <c r="E60">
        <f t="shared" si="5"/>
        <v>2796.656865532927</v>
      </c>
      <c r="F60">
        <f t="shared" si="9"/>
        <v>-555.55555555555554</v>
      </c>
      <c r="G60">
        <f t="shared" si="10"/>
        <v>556.11777107789135</v>
      </c>
      <c r="H60">
        <f t="shared" si="11"/>
        <v>28.096664531198925</v>
      </c>
      <c r="I60">
        <f t="shared" si="6"/>
        <v>645.15854399832131</v>
      </c>
    </row>
    <row r="61" spans="1:9" x14ac:dyDescent="0.3">
      <c r="A61">
        <v>-19</v>
      </c>
      <c r="B61">
        <f t="shared" si="7"/>
        <v>-158.33333333333334</v>
      </c>
      <c r="C61" cm="1">
        <f t="array" ref="C61">SQRT(B61^2+d^2)</f>
        <v>160.29486718059457</v>
      </c>
      <c r="D61">
        <f t="shared" si="8"/>
        <v>34.901607680282545</v>
      </c>
      <c r="E61">
        <f t="shared" si="5"/>
        <v>3091.4396162242319</v>
      </c>
      <c r="F61">
        <f t="shared" si="9"/>
        <v>-527.77777777777783</v>
      </c>
      <c r="G61">
        <f t="shared" si="10"/>
        <v>528.36955127642375</v>
      </c>
      <c r="H61">
        <f t="shared" si="11"/>
        <v>28.541244354596422</v>
      </c>
      <c r="I61">
        <f t="shared" si="6"/>
        <v>714.70107520512715</v>
      </c>
    </row>
    <row r="62" spans="1:9" x14ac:dyDescent="0.3">
      <c r="A62">
        <v>-18</v>
      </c>
      <c r="B62">
        <f t="shared" si="7"/>
        <v>-150</v>
      </c>
      <c r="C62" cm="1">
        <f t="array" ref="C62">SQRT(B62^2+d^2)</f>
        <v>152.0690632574555</v>
      </c>
      <c r="D62">
        <f t="shared" si="8"/>
        <v>35.3591825858893</v>
      </c>
      <c r="E62">
        <f t="shared" si="5"/>
        <v>3434.9329069158152</v>
      </c>
      <c r="F62">
        <f t="shared" si="9"/>
        <v>-500</v>
      </c>
      <c r="G62">
        <f t="shared" si="10"/>
        <v>500.62460986251966</v>
      </c>
      <c r="H62">
        <f t="shared" si="11"/>
        <v>29.009756100357428</v>
      </c>
      <c r="I62">
        <f t="shared" si="6"/>
        <v>796.1146393890798</v>
      </c>
    </row>
    <row r="63" spans="1:9" x14ac:dyDescent="0.3">
      <c r="A63">
        <v>-17</v>
      </c>
      <c r="B63">
        <f t="shared" si="7"/>
        <v>-141.66666666666666</v>
      </c>
      <c r="C63" cm="1">
        <f t="array" ref="C63">SQRT(B63^2+d^2)</f>
        <v>143.85563751360056</v>
      </c>
      <c r="D63">
        <f t="shared" si="8"/>
        <v>35.841462280189951</v>
      </c>
      <c r="E63">
        <f t="shared" si="5"/>
        <v>3838.3646241710385</v>
      </c>
      <c r="F63">
        <f t="shared" si="9"/>
        <v>-472.22222222222223</v>
      </c>
      <c r="G63">
        <f t="shared" si="10"/>
        <v>472.88352388351808</v>
      </c>
      <c r="H63">
        <f t="shared" si="11"/>
        <v>29.504916346510036</v>
      </c>
      <c r="I63">
        <f t="shared" si="6"/>
        <v>892.26043276618168</v>
      </c>
    </row>
    <row r="64" spans="1:9" x14ac:dyDescent="0.3">
      <c r="A64">
        <v>-16</v>
      </c>
      <c r="B64">
        <f t="shared" si="7"/>
        <v>-133.33333333333334</v>
      </c>
      <c r="C64" cm="1">
        <f t="array" ref="C64">SQRT(B64^2+d^2)</f>
        <v>135.65683830083091</v>
      </c>
      <c r="D64">
        <f t="shared" si="8"/>
        <v>36.351166181584418</v>
      </c>
      <c r="E64">
        <f t="shared" si="5"/>
        <v>4316.3496528413843</v>
      </c>
      <c r="F64">
        <f t="shared" si="9"/>
        <v>-444.44444444444446</v>
      </c>
      <c r="G64">
        <f t="shared" si="10"/>
        <v>445.14701413974558</v>
      </c>
      <c r="H64">
        <f t="shared" si="11"/>
        <v>30.029930706881387</v>
      </c>
      <c r="I64">
        <f t="shared" si="6"/>
        <v>1006.9156030527112</v>
      </c>
    </row>
    <row r="65" spans="1:9" x14ac:dyDescent="0.3">
      <c r="A65">
        <v>-15</v>
      </c>
      <c r="B65">
        <f t="shared" si="7"/>
        <v>-125</v>
      </c>
      <c r="C65" cm="1">
        <f t="array" ref="C65">SQRT(B65^2+d^2)</f>
        <v>127.47548783981962</v>
      </c>
      <c r="D65">
        <f t="shared" si="8"/>
        <v>36.891466346851068</v>
      </c>
      <c r="E65">
        <f t="shared" si="5"/>
        <v>4888.1737521494279</v>
      </c>
      <c r="F65">
        <f t="shared" si="9"/>
        <v>-416.66666666666669</v>
      </c>
      <c r="G65">
        <f t="shared" si="10"/>
        <v>417.41599287893979</v>
      </c>
      <c r="H65">
        <f t="shared" si="11"/>
        <v>30.588618307806392</v>
      </c>
      <c r="I65">
        <f t="shared" si="6"/>
        <v>1145.1485586110762</v>
      </c>
    </row>
    <row r="66" spans="1:9" x14ac:dyDescent="0.3">
      <c r="A66">
        <v>-14</v>
      </c>
      <c r="B66">
        <f t="shared" si="7"/>
        <v>-116.66666666666667</v>
      </c>
      <c r="C66" cm="1">
        <f t="array" ref="C66">SQRT(B66^2+d^2)</f>
        <v>119.31517552730294</v>
      </c>
      <c r="D66">
        <f t="shared" si="8"/>
        <v>37.46608631039495</v>
      </c>
      <c r="E66">
        <f t="shared" si="5"/>
        <v>5579.6715024534933</v>
      </c>
      <c r="F66">
        <f t="shared" si="9"/>
        <v>-388.88888888888891</v>
      </c>
      <c r="G66">
        <f t="shared" si="10"/>
        <v>389.69163180806765</v>
      </c>
      <c r="H66">
        <f t="shared" si="11"/>
        <v>31.185578401908593</v>
      </c>
      <c r="I66">
        <f t="shared" si="6"/>
        <v>1313.8864692849302</v>
      </c>
    </row>
    <row r="67" spans="1:9" x14ac:dyDescent="0.3">
      <c r="A67">
        <v>-13</v>
      </c>
      <c r="B67">
        <f t="shared" si="7"/>
        <v>-108.33333333333333</v>
      </c>
      <c r="C67" cm="1">
        <f t="array" ref="C67">SQRT(B67^2+d^2)</f>
        <v>111.18053386771945</v>
      </c>
      <c r="D67">
        <f t="shared" si="8"/>
        <v>38.079424897863561</v>
      </c>
      <c r="E67">
        <f t="shared" si="5"/>
        <v>6426.0261685559926</v>
      </c>
      <c r="F67">
        <f t="shared" si="9"/>
        <v>-361.11111111111109</v>
      </c>
      <c r="G67">
        <f t="shared" si="10"/>
        <v>361.97546127866349</v>
      </c>
      <c r="H67">
        <f t="shared" si="11"/>
        <v>31.826417395551459</v>
      </c>
      <c r="I67">
        <f t="shared" si="6"/>
        <v>1522.796042753474</v>
      </c>
    </row>
    <row r="68" spans="1:9" x14ac:dyDescent="0.3">
      <c r="A68">
        <v>-12</v>
      </c>
      <c r="B68">
        <f t="shared" si="7"/>
        <v>-100</v>
      </c>
      <c r="C68" cm="1">
        <f t="array" ref="C68">SQRT(B68^2+d^2)</f>
        <v>103.07764064044152</v>
      </c>
      <c r="D68">
        <f t="shared" si="8"/>
        <v>38.736710612776506</v>
      </c>
      <c r="E68">
        <f t="shared" si="5"/>
        <v>7476.0304444638214</v>
      </c>
      <c r="F68">
        <f t="shared" si="9"/>
        <v>-333.33333333333331</v>
      </c>
      <c r="G68">
        <f t="shared" si="10"/>
        <v>334.26951866885963</v>
      </c>
      <c r="H68">
        <f t="shared" si="11"/>
        <v>32.518064479962199</v>
      </c>
      <c r="I68">
        <f t="shared" si="6"/>
        <v>1785.6915683997438</v>
      </c>
    </row>
    <row r="69" spans="1:9" x14ac:dyDescent="0.3">
      <c r="A69">
        <v>-11</v>
      </c>
      <c r="B69">
        <f t="shared" si="7"/>
        <v>-91.666666666666671</v>
      </c>
      <c r="C69" cm="1">
        <f t="array" ref="C69">SQRT(B69^2+d^2)</f>
        <v>95.014618758261506</v>
      </c>
      <c r="D69">
        <f t="shared" si="8"/>
        <v>39.444191397884126</v>
      </c>
      <c r="E69">
        <f t="shared" si="5"/>
        <v>8798.7127538689674</v>
      </c>
      <c r="F69">
        <f t="shared" si="9"/>
        <v>-305.55555555555554</v>
      </c>
      <c r="G69">
        <f t="shared" si="10"/>
        <v>306.57657694426717</v>
      </c>
      <c r="H69">
        <f t="shared" si="11"/>
        <v>33.269220583399594</v>
      </c>
      <c r="I69">
        <f t="shared" si="6"/>
        <v>2122.8634432309896</v>
      </c>
    </row>
    <row r="70" spans="1:9" x14ac:dyDescent="0.3">
      <c r="A70">
        <v>-10</v>
      </c>
      <c r="B70">
        <f t="shared" si="7"/>
        <v>-83.333333333333329</v>
      </c>
      <c r="C70" cm="1">
        <f t="array" ref="C70">SQRT(B70^2+d^2)</f>
        <v>87.002554240921242</v>
      </c>
      <c r="D70">
        <f t="shared" si="8"/>
        <v>40.209359941546261</v>
      </c>
      <c r="E70">
        <f t="shared" si="5"/>
        <v>10493.877596357494</v>
      </c>
      <c r="F70">
        <f t="shared" si="9"/>
        <v>-277.77777777777777</v>
      </c>
      <c r="G70">
        <f t="shared" si="10"/>
        <v>278.90050883273858</v>
      </c>
      <c r="H70">
        <f t="shared" si="11"/>
        <v>34.091013867920381</v>
      </c>
      <c r="I70">
        <f t="shared" si="6"/>
        <v>2565.0827896038791</v>
      </c>
    </row>
    <row r="71" spans="1:9" x14ac:dyDescent="0.3">
      <c r="A71">
        <v>-9</v>
      </c>
      <c r="B71">
        <f t="shared" si="7"/>
        <v>-75</v>
      </c>
      <c r="C71" cm="1">
        <f t="array" ref="C71">SQRT(B71^2+d^2)</f>
        <v>79.05694150420949</v>
      </c>
      <c r="D71">
        <f t="shared" si="8"/>
        <v>41.041199826559243</v>
      </c>
      <c r="E71">
        <f t="shared" si="5"/>
        <v>12709.251755588517</v>
      </c>
      <c r="F71">
        <f t="shared" si="9"/>
        <v>-250</v>
      </c>
      <c r="G71">
        <f t="shared" si="10"/>
        <v>251.24689052802225</v>
      </c>
      <c r="H71">
        <f t="shared" si="11"/>
        <v>34.997986088732816</v>
      </c>
      <c r="I71">
        <f t="shared" si="6"/>
        <v>3160.8115880695091</v>
      </c>
    </row>
    <row r="72" spans="1:9" x14ac:dyDescent="0.3">
      <c r="A72">
        <v>-8</v>
      </c>
      <c r="B72">
        <f t="shared" si="7"/>
        <v>-66.666666666666671</v>
      </c>
      <c r="C72" cm="1">
        <f t="array" ref="C72">SQRT(B72^2+d^2)</f>
        <v>71.200031210979432</v>
      </c>
      <c r="D72">
        <f t="shared" si="8"/>
        <v>41.950396319747938</v>
      </c>
      <c r="E72">
        <f t="shared" si="5"/>
        <v>15668.940520588585</v>
      </c>
      <c r="F72">
        <f t="shared" si="9"/>
        <v>-222.22222222222223</v>
      </c>
      <c r="G72">
        <f t="shared" si="10"/>
        <v>223.62405069531926</v>
      </c>
      <c r="H72">
        <f t="shared" si="11"/>
        <v>36.009629800814231</v>
      </c>
      <c r="I72">
        <f t="shared" si="6"/>
        <v>3989.9089032551542</v>
      </c>
    </row>
    <row r="73" spans="1:9" x14ac:dyDescent="0.3">
      <c r="A73">
        <v>-7</v>
      </c>
      <c r="B73">
        <f t="shared" si="7"/>
        <v>-58.333333333333336</v>
      </c>
      <c r="C73" cm="1">
        <f t="array" ref="C73">SQRT(B73^2+d^2)</f>
        <v>63.464775882199234</v>
      </c>
      <c r="D73">
        <f t="shared" si="8"/>
        <v>42.949344985323123</v>
      </c>
      <c r="E73">
        <f t="shared" si="5"/>
        <v>19721.252724189064</v>
      </c>
      <c r="F73">
        <f t="shared" si="9"/>
        <v>-194.44444444444446</v>
      </c>
      <c r="G73">
        <f t="shared" si="10"/>
        <v>196.04499987326543</v>
      </c>
      <c r="H73">
        <f t="shared" si="11"/>
        <v>37.152884598021913</v>
      </c>
      <c r="I73">
        <f t="shared" si="6"/>
        <v>5191.4474205976121</v>
      </c>
    </row>
    <row r="74" spans="1:9" x14ac:dyDescent="0.3">
      <c r="A74">
        <v>-6</v>
      </c>
      <c r="B74">
        <f t="shared" si="7"/>
        <v>-50</v>
      </c>
      <c r="C74" cm="1">
        <f t="array" ref="C74">SQRT(B74^2+d^2)</f>
        <v>55.901699437494742</v>
      </c>
      <c r="D74">
        <f t="shared" si="8"/>
        <v>44.051499783199056</v>
      </c>
      <c r="E74">
        <f t="shared" si="5"/>
        <v>25418.503511177038</v>
      </c>
      <c r="F74">
        <f t="shared" si="9"/>
        <v>-166.66666666666666</v>
      </c>
      <c r="G74">
        <f t="shared" si="10"/>
        <v>168.53123680130568</v>
      </c>
      <c r="H74">
        <f t="shared" si="11"/>
        <v>38.466391840879083</v>
      </c>
      <c r="I74">
        <f t="shared" si="6"/>
        <v>7024.8844341202694</v>
      </c>
    </row>
    <row r="75" spans="1:9" x14ac:dyDescent="0.3">
      <c r="A75">
        <v>-5</v>
      </c>
      <c r="B75">
        <f t="shared" si="7"/>
        <v>-41.666666666666664</v>
      </c>
      <c r="C75" cm="1">
        <f t="array" ref="C75">SQRT(B75^2+d^2)</f>
        <v>48.591265790377498</v>
      </c>
      <c r="D75">
        <f t="shared" si="8"/>
        <v>45.268835750529945</v>
      </c>
      <c r="E75">
        <f t="shared" si="5"/>
        <v>33642.137000087212</v>
      </c>
      <c r="F75">
        <f t="shared" si="9"/>
        <v>-138.88888888888889</v>
      </c>
      <c r="G75">
        <f t="shared" si="10"/>
        <v>141.12095328756152</v>
      </c>
      <c r="H75">
        <f t="shared" si="11"/>
        <v>40.008169969907058</v>
      </c>
      <c r="I75">
        <f t="shared" si="6"/>
        <v>10018.82975668218</v>
      </c>
    </row>
    <row r="76" spans="1:9" x14ac:dyDescent="0.3">
      <c r="A76">
        <v>-4</v>
      </c>
      <c r="B76">
        <f t="shared" si="7"/>
        <v>-33.333333333333336</v>
      </c>
      <c r="C76" cm="1">
        <f t="array" ref="C76">SQRT(B76^2+d^2)</f>
        <v>41.666666666666671</v>
      </c>
      <c r="D76">
        <f t="shared" si="8"/>
        <v>46.60422483423212</v>
      </c>
      <c r="E76">
        <f t="shared" si="5"/>
        <v>45753.306320118652</v>
      </c>
      <c r="F76">
        <f t="shared" si="9"/>
        <v>-111.11111111111111</v>
      </c>
      <c r="G76">
        <f t="shared" si="10"/>
        <v>113.88888888888889</v>
      </c>
      <c r="H76">
        <f t="shared" si="11"/>
        <v>41.870372880951038</v>
      </c>
      <c r="I76">
        <f t="shared" si="6"/>
        <v>15382.867104102741</v>
      </c>
    </row>
    <row r="77" spans="1:9" x14ac:dyDescent="0.3">
      <c r="A77">
        <v>-3</v>
      </c>
      <c r="B77">
        <f t="shared" si="7"/>
        <v>-25</v>
      </c>
      <c r="C77" cm="1">
        <f t="array" ref="C77">SQRT(B77^2+d^2)</f>
        <v>35.355339059327378</v>
      </c>
      <c r="D77">
        <f t="shared" si="8"/>
        <v>48.030899869919438</v>
      </c>
      <c r="E77">
        <f t="shared" si="5"/>
        <v>63546.258777942654</v>
      </c>
      <c r="F77">
        <f t="shared" si="9"/>
        <v>-83.333333333333329</v>
      </c>
      <c r="G77">
        <f t="shared" si="10"/>
        <v>87.002554240921242</v>
      </c>
      <c r="H77">
        <f t="shared" si="11"/>
        <v>44.209359941546261</v>
      </c>
      <c r="I77">
        <f t="shared" si="6"/>
        <v>26359.428748212747</v>
      </c>
    </row>
    <row r="78" spans="1:9" x14ac:dyDescent="0.3">
      <c r="A78">
        <v>-2</v>
      </c>
      <c r="B78">
        <f t="shared" si="7"/>
        <v>-16.666666666666668</v>
      </c>
      <c r="C78" cm="1">
        <f t="array" ref="C78">SQRT(B78^2+d^2)</f>
        <v>30.046260628866577</v>
      </c>
      <c r="D78">
        <f t="shared" si="8"/>
        <v>49.444191397884126</v>
      </c>
      <c r="E78">
        <f t="shared" si="5"/>
        <v>87987.127538689776</v>
      </c>
      <c r="F78">
        <f t="shared" si="9"/>
        <v>-55.555555555555557</v>
      </c>
      <c r="G78">
        <f t="shared" si="10"/>
        <v>60.921422776281418</v>
      </c>
      <c r="H78">
        <f t="shared" si="11"/>
        <v>47.304599251607428</v>
      </c>
      <c r="I78">
        <f t="shared" si="6"/>
        <v>53760.082332633458</v>
      </c>
    </row>
    <row r="79" spans="1:9" x14ac:dyDescent="0.3">
      <c r="A79">
        <v>-1</v>
      </c>
      <c r="B79">
        <f t="shared" si="7"/>
        <v>-8.3333333333333339</v>
      </c>
      <c r="C79" cm="1">
        <f t="array" ref="C79">SQRT(B79^2+d^2)</f>
        <v>26.352313834736496</v>
      </c>
      <c r="D79">
        <f t="shared" si="8"/>
        <v>50.583624920952502</v>
      </c>
      <c r="E79">
        <f t="shared" si="5"/>
        <v>114383.26580029694</v>
      </c>
      <c r="F79">
        <f t="shared" si="9"/>
        <v>-27.777777777777779</v>
      </c>
      <c r="G79">
        <f t="shared" si="10"/>
        <v>37.371177908538087</v>
      </c>
      <c r="H79">
        <f t="shared" si="11"/>
        <v>51.5492642666539</v>
      </c>
      <c r="I79">
        <f t="shared" si="6"/>
        <v>142865.1911712524</v>
      </c>
    </row>
    <row r="80" spans="1:9" x14ac:dyDescent="0.3">
      <c r="A80">
        <v>0</v>
      </c>
      <c r="B80">
        <f t="shared" si="7"/>
        <v>0</v>
      </c>
      <c r="C80" cm="1">
        <f t="array" ref="C80">SQRT(B80^2+d^2)</f>
        <v>25</v>
      </c>
      <c r="D80">
        <f t="shared" si="8"/>
        <v>51.04119982655925</v>
      </c>
      <c r="E80">
        <f t="shared" si="5"/>
        <v>127092.51755588532</v>
      </c>
      <c r="F80">
        <f t="shared" si="9"/>
        <v>0</v>
      </c>
      <c r="G80">
        <f t="shared" si="10"/>
        <v>25</v>
      </c>
      <c r="H80">
        <f t="shared" si="11"/>
        <v>55.04119982655925</v>
      </c>
      <c r="I80">
        <f t="shared" si="6"/>
        <v>319241.97039502137</v>
      </c>
    </row>
    <row r="81" spans="1:9" x14ac:dyDescent="0.3">
      <c r="A81">
        <v>1</v>
      </c>
      <c r="B81">
        <f t="shared" si="7"/>
        <v>8.3333333333333339</v>
      </c>
      <c r="C81" cm="1">
        <f t="array" ref="C81">SQRT(B81^2+d^2)</f>
        <v>26.352313834736496</v>
      </c>
      <c r="D81">
        <f t="shared" si="8"/>
        <v>50.583624920952502</v>
      </c>
      <c r="E81">
        <f t="shared" si="5"/>
        <v>114383.26580029694</v>
      </c>
      <c r="F81">
        <f t="shared" si="9"/>
        <v>27.777777777777779</v>
      </c>
      <c r="G81">
        <f t="shared" si="10"/>
        <v>37.371177908538087</v>
      </c>
      <c r="H81">
        <f t="shared" si="11"/>
        <v>51.5492642666539</v>
      </c>
      <c r="I81">
        <f t="shared" si="6"/>
        <v>142865.1911712524</v>
      </c>
    </row>
    <row r="82" spans="1:9" x14ac:dyDescent="0.3">
      <c r="A82">
        <v>2</v>
      </c>
      <c r="B82">
        <f t="shared" si="7"/>
        <v>16.666666666666668</v>
      </c>
      <c r="C82" cm="1">
        <f t="array" ref="C82">SQRT(B82^2+d^2)</f>
        <v>30.046260628866577</v>
      </c>
      <c r="D82">
        <f t="shared" si="8"/>
        <v>49.444191397884126</v>
      </c>
      <c r="E82">
        <f t="shared" si="5"/>
        <v>87987.127538689776</v>
      </c>
      <c r="F82">
        <f t="shared" si="9"/>
        <v>55.555555555555557</v>
      </c>
      <c r="G82">
        <f t="shared" si="10"/>
        <v>60.921422776281418</v>
      </c>
      <c r="H82">
        <f t="shared" si="11"/>
        <v>47.304599251607428</v>
      </c>
      <c r="I82">
        <f t="shared" si="6"/>
        <v>53760.082332633458</v>
      </c>
    </row>
    <row r="83" spans="1:9" x14ac:dyDescent="0.3">
      <c r="A83">
        <v>3</v>
      </c>
      <c r="B83">
        <f t="shared" si="7"/>
        <v>25</v>
      </c>
      <c r="C83" cm="1">
        <f t="array" ref="C83">SQRT(B83^2+d^2)</f>
        <v>35.355339059327378</v>
      </c>
      <c r="D83">
        <f t="shared" si="8"/>
        <v>48.030899869919438</v>
      </c>
      <c r="E83">
        <f t="shared" si="5"/>
        <v>63546.258777942654</v>
      </c>
      <c r="F83">
        <f t="shared" si="9"/>
        <v>83.333333333333329</v>
      </c>
      <c r="G83">
        <f t="shared" si="10"/>
        <v>87.002554240921242</v>
      </c>
      <c r="H83">
        <f t="shared" si="11"/>
        <v>44.209359941546261</v>
      </c>
      <c r="I83">
        <f t="shared" si="6"/>
        <v>26359.428748212747</v>
      </c>
    </row>
    <row r="84" spans="1:9" x14ac:dyDescent="0.3">
      <c r="A84">
        <v>4</v>
      </c>
      <c r="B84">
        <f t="shared" ref="B84:B115" si="12">V*A84*1000/3600</f>
        <v>33.333333333333336</v>
      </c>
      <c r="C84" cm="1">
        <f t="array" ref="C84">SQRT(B84^2+d^2)</f>
        <v>41.666666666666671</v>
      </c>
      <c r="D84">
        <f t="shared" ref="D84:D115" si="13">Lw-11-20*LOG10(C84)</f>
        <v>46.60422483423212</v>
      </c>
      <c r="E84">
        <f t="shared" si="5"/>
        <v>45753.306320118652</v>
      </c>
      <c r="F84">
        <f t="shared" ref="F84:F115" si="14">V_2*A84*1000/3600</f>
        <v>111.11111111111111</v>
      </c>
      <c r="G84">
        <f t="shared" ref="G84:G115" si="15">SQRT(F84^2+d^2)</f>
        <v>113.88888888888889</v>
      </c>
      <c r="H84">
        <f t="shared" ref="H84:H115" si="16">Lw_2-11-20*LOG10(G84)</f>
        <v>41.870372880951038</v>
      </c>
      <c r="I84">
        <f t="shared" si="6"/>
        <v>15382.867104102741</v>
      </c>
    </row>
    <row r="85" spans="1:9" x14ac:dyDescent="0.3">
      <c r="A85">
        <v>5</v>
      </c>
      <c r="B85">
        <f t="shared" si="12"/>
        <v>41.666666666666664</v>
      </c>
      <c r="C85" cm="1">
        <f t="array" ref="C85">SQRT(B85^2+d^2)</f>
        <v>48.591265790377498</v>
      </c>
      <c r="D85">
        <f t="shared" si="13"/>
        <v>45.268835750529945</v>
      </c>
      <c r="E85">
        <f t="shared" ref="E85:E140" si="17">10^(D85/10)</f>
        <v>33642.137000087212</v>
      </c>
      <c r="F85">
        <f t="shared" si="14"/>
        <v>138.88888888888889</v>
      </c>
      <c r="G85">
        <f t="shared" si="15"/>
        <v>141.12095328756152</v>
      </c>
      <c r="H85">
        <f t="shared" si="16"/>
        <v>40.008169969907058</v>
      </c>
      <c r="I85">
        <f t="shared" ref="I85:I140" si="18">10^(H85/10)</f>
        <v>10018.82975668218</v>
      </c>
    </row>
    <row r="86" spans="1:9" x14ac:dyDescent="0.3">
      <c r="A86">
        <v>6</v>
      </c>
      <c r="B86">
        <f t="shared" si="12"/>
        <v>50</v>
      </c>
      <c r="C86" cm="1">
        <f t="array" ref="C86">SQRT(B86^2+d^2)</f>
        <v>55.901699437494742</v>
      </c>
      <c r="D86">
        <f t="shared" si="13"/>
        <v>44.051499783199056</v>
      </c>
      <c r="E86">
        <f t="shared" si="17"/>
        <v>25418.503511177038</v>
      </c>
      <c r="F86">
        <f t="shared" si="14"/>
        <v>166.66666666666666</v>
      </c>
      <c r="G86">
        <f t="shared" si="15"/>
        <v>168.53123680130568</v>
      </c>
      <c r="H86">
        <f t="shared" si="16"/>
        <v>38.466391840879083</v>
      </c>
      <c r="I86">
        <f t="shared" si="18"/>
        <v>7024.8844341202694</v>
      </c>
    </row>
    <row r="87" spans="1:9" x14ac:dyDescent="0.3">
      <c r="A87">
        <v>7</v>
      </c>
      <c r="B87">
        <f t="shared" si="12"/>
        <v>58.333333333333336</v>
      </c>
      <c r="C87" cm="1">
        <f t="array" ref="C87">SQRT(B87^2+d^2)</f>
        <v>63.464775882199234</v>
      </c>
      <c r="D87">
        <f t="shared" si="13"/>
        <v>42.949344985323123</v>
      </c>
      <c r="E87">
        <f t="shared" si="17"/>
        <v>19721.252724189064</v>
      </c>
      <c r="F87">
        <f t="shared" si="14"/>
        <v>194.44444444444446</v>
      </c>
      <c r="G87">
        <f t="shared" si="15"/>
        <v>196.04499987326543</v>
      </c>
      <c r="H87">
        <f t="shared" si="16"/>
        <v>37.152884598021913</v>
      </c>
      <c r="I87">
        <f t="shared" si="18"/>
        <v>5191.4474205976121</v>
      </c>
    </row>
    <row r="88" spans="1:9" x14ac:dyDescent="0.3">
      <c r="A88">
        <v>8</v>
      </c>
      <c r="B88">
        <f t="shared" si="12"/>
        <v>66.666666666666671</v>
      </c>
      <c r="C88" cm="1">
        <f t="array" ref="C88">SQRT(B88^2+d^2)</f>
        <v>71.200031210979432</v>
      </c>
      <c r="D88">
        <f t="shared" si="13"/>
        <v>41.950396319747938</v>
      </c>
      <c r="E88">
        <f t="shared" si="17"/>
        <v>15668.940520588585</v>
      </c>
      <c r="F88">
        <f t="shared" si="14"/>
        <v>222.22222222222223</v>
      </c>
      <c r="G88">
        <f t="shared" si="15"/>
        <v>223.62405069531926</v>
      </c>
      <c r="H88">
        <f t="shared" si="16"/>
        <v>36.009629800814231</v>
      </c>
      <c r="I88">
        <f t="shared" si="18"/>
        <v>3989.9089032551542</v>
      </c>
    </row>
    <row r="89" spans="1:9" x14ac:dyDescent="0.3">
      <c r="A89">
        <v>9</v>
      </c>
      <c r="B89">
        <f t="shared" si="12"/>
        <v>75</v>
      </c>
      <c r="C89" cm="1">
        <f t="array" ref="C89">SQRT(B89^2+d^2)</f>
        <v>79.05694150420949</v>
      </c>
      <c r="D89">
        <f t="shared" si="13"/>
        <v>41.041199826559243</v>
      </c>
      <c r="E89">
        <f t="shared" si="17"/>
        <v>12709.251755588517</v>
      </c>
      <c r="F89">
        <f t="shared" si="14"/>
        <v>250</v>
      </c>
      <c r="G89">
        <f t="shared" si="15"/>
        <v>251.24689052802225</v>
      </c>
      <c r="H89">
        <f t="shared" si="16"/>
        <v>34.997986088732816</v>
      </c>
      <c r="I89">
        <f t="shared" si="18"/>
        <v>3160.8115880695091</v>
      </c>
    </row>
    <row r="90" spans="1:9" x14ac:dyDescent="0.3">
      <c r="A90">
        <v>10</v>
      </c>
      <c r="B90">
        <f t="shared" si="12"/>
        <v>83.333333333333329</v>
      </c>
      <c r="C90" cm="1">
        <f t="array" ref="C90">SQRT(B90^2+d^2)</f>
        <v>87.002554240921242</v>
      </c>
      <c r="D90">
        <f t="shared" si="13"/>
        <v>40.209359941546261</v>
      </c>
      <c r="E90">
        <f t="shared" si="17"/>
        <v>10493.877596357494</v>
      </c>
      <c r="F90">
        <f t="shared" si="14"/>
        <v>277.77777777777777</v>
      </c>
      <c r="G90">
        <f t="shared" si="15"/>
        <v>278.90050883273858</v>
      </c>
      <c r="H90">
        <f t="shared" si="16"/>
        <v>34.091013867920381</v>
      </c>
      <c r="I90">
        <f t="shared" si="18"/>
        <v>2565.0827896038791</v>
      </c>
    </row>
    <row r="91" spans="1:9" x14ac:dyDescent="0.3">
      <c r="A91">
        <v>11</v>
      </c>
      <c r="B91">
        <f t="shared" si="12"/>
        <v>91.666666666666671</v>
      </c>
      <c r="C91" cm="1">
        <f t="array" ref="C91">SQRT(B91^2+d^2)</f>
        <v>95.014618758261506</v>
      </c>
      <c r="D91">
        <f t="shared" si="13"/>
        <v>39.444191397884126</v>
      </c>
      <c r="E91">
        <f t="shared" si="17"/>
        <v>8798.7127538689674</v>
      </c>
      <c r="F91">
        <f t="shared" si="14"/>
        <v>305.55555555555554</v>
      </c>
      <c r="G91">
        <f t="shared" si="15"/>
        <v>306.57657694426717</v>
      </c>
      <c r="H91">
        <f t="shared" si="16"/>
        <v>33.269220583399594</v>
      </c>
      <c r="I91">
        <f t="shared" si="18"/>
        <v>2122.8634432309896</v>
      </c>
    </row>
    <row r="92" spans="1:9" x14ac:dyDescent="0.3">
      <c r="A92">
        <v>12</v>
      </c>
      <c r="B92">
        <f t="shared" si="12"/>
        <v>100</v>
      </c>
      <c r="C92" cm="1">
        <f t="array" ref="C92">SQRT(B92^2+d^2)</f>
        <v>103.07764064044152</v>
      </c>
      <c r="D92">
        <f t="shared" si="13"/>
        <v>38.736710612776506</v>
      </c>
      <c r="E92">
        <f t="shared" si="17"/>
        <v>7476.0304444638214</v>
      </c>
      <c r="F92">
        <f t="shared" si="14"/>
        <v>333.33333333333331</v>
      </c>
      <c r="G92">
        <f t="shared" si="15"/>
        <v>334.26951866885963</v>
      </c>
      <c r="H92">
        <f t="shared" si="16"/>
        <v>32.518064479962199</v>
      </c>
      <c r="I92">
        <f t="shared" si="18"/>
        <v>1785.6915683997438</v>
      </c>
    </row>
    <row r="93" spans="1:9" x14ac:dyDescent="0.3">
      <c r="A93">
        <v>13</v>
      </c>
      <c r="B93">
        <f t="shared" si="12"/>
        <v>108.33333333333333</v>
      </c>
      <c r="C93" cm="1">
        <f t="array" ref="C93">SQRT(B93^2+d^2)</f>
        <v>111.18053386771945</v>
      </c>
      <c r="D93">
        <f t="shared" si="13"/>
        <v>38.079424897863561</v>
      </c>
      <c r="E93">
        <f t="shared" si="17"/>
        <v>6426.0261685559926</v>
      </c>
      <c r="F93">
        <f t="shared" si="14"/>
        <v>361.11111111111109</v>
      </c>
      <c r="G93">
        <f t="shared" si="15"/>
        <v>361.97546127866349</v>
      </c>
      <c r="H93">
        <f t="shared" si="16"/>
        <v>31.826417395551459</v>
      </c>
      <c r="I93">
        <f t="shared" si="18"/>
        <v>1522.796042753474</v>
      </c>
    </row>
    <row r="94" spans="1:9" x14ac:dyDescent="0.3">
      <c r="A94">
        <v>14</v>
      </c>
      <c r="B94">
        <f t="shared" si="12"/>
        <v>116.66666666666667</v>
      </c>
      <c r="C94" cm="1">
        <f t="array" ref="C94">SQRT(B94^2+d^2)</f>
        <v>119.31517552730294</v>
      </c>
      <c r="D94">
        <f t="shared" si="13"/>
        <v>37.46608631039495</v>
      </c>
      <c r="E94">
        <f t="shared" si="17"/>
        <v>5579.6715024534933</v>
      </c>
      <c r="F94">
        <f t="shared" si="14"/>
        <v>388.88888888888891</v>
      </c>
      <c r="G94">
        <f t="shared" si="15"/>
        <v>389.69163180806765</v>
      </c>
      <c r="H94">
        <f t="shared" si="16"/>
        <v>31.185578401908593</v>
      </c>
      <c r="I94">
        <f t="shared" si="18"/>
        <v>1313.8864692849302</v>
      </c>
    </row>
    <row r="95" spans="1:9" x14ac:dyDescent="0.3">
      <c r="A95">
        <v>15</v>
      </c>
      <c r="B95">
        <f t="shared" si="12"/>
        <v>125</v>
      </c>
      <c r="C95" cm="1">
        <f t="array" ref="C95">SQRT(B95^2+d^2)</f>
        <v>127.47548783981962</v>
      </c>
      <c r="D95">
        <f t="shared" si="13"/>
        <v>36.891466346851068</v>
      </c>
      <c r="E95">
        <f t="shared" si="17"/>
        <v>4888.1737521494279</v>
      </c>
      <c r="F95">
        <f t="shared" si="14"/>
        <v>416.66666666666669</v>
      </c>
      <c r="G95">
        <f t="shared" si="15"/>
        <v>417.41599287893979</v>
      </c>
      <c r="H95">
        <f t="shared" si="16"/>
        <v>30.588618307806392</v>
      </c>
      <c r="I95">
        <f t="shared" si="18"/>
        <v>1145.1485586110762</v>
      </c>
    </row>
    <row r="96" spans="1:9" x14ac:dyDescent="0.3">
      <c r="A96">
        <v>16</v>
      </c>
      <c r="B96">
        <f t="shared" si="12"/>
        <v>133.33333333333334</v>
      </c>
      <c r="C96" cm="1">
        <f t="array" ref="C96">SQRT(B96^2+d^2)</f>
        <v>135.65683830083091</v>
      </c>
      <c r="D96">
        <f t="shared" si="13"/>
        <v>36.351166181584418</v>
      </c>
      <c r="E96">
        <f t="shared" si="17"/>
        <v>4316.3496528413843</v>
      </c>
      <c r="F96">
        <f t="shared" si="14"/>
        <v>444.44444444444446</v>
      </c>
      <c r="G96">
        <f t="shared" si="15"/>
        <v>445.14701413974558</v>
      </c>
      <c r="H96">
        <f t="shared" si="16"/>
        <v>30.029930706881387</v>
      </c>
      <c r="I96">
        <f t="shared" si="18"/>
        <v>1006.9156030527112</v>
      </c>
    </row>
    <row r="97" spans="1:9" x14ac:dyDescent="0.3">
      <c r="A97">
        <v>17</v>
      </c>
      <c r="B97">
        <f t="shared" si="12"/>
        <v>141.66666666666666</v>
      </c>
      <c r="C97" cm="1">
        <f t="array" ref="C97">SQRT(B97^2+d^2)</f>
        <v>143.85563751360056</v>
      </c>
      <c r="D97">
        <f t="shared" si="13"/>
        <v>35.841462280189951</v>
      </c>
      <c r="E97">
        <f t="shared" si="17"/>
        <v>3838.3646241710385</v>
      </c>
      <c r="F97">
        <f t="shared" si="14"/>
        <v>472.22222222222223</v>
      </c>
      <c r="G97">
        <f t="shared" si="15"/>
        <v>472.88352388351808</v>
      </c>
      <c r="H97">
        <f t="shared" si="16"/>
        <v>29.504916346510036</v>
      </c>
      <c r="I97">
        <f t="shared" si="18"/>
        <v>892.26043276618168</v>
      </c>
    </row>
    <row r="98" spans="1:9" x14ac:dyDescent="0.3">
      <c r="A98">
        <v>18</v>
      </c>
      <c r="B98">
        <f t="shared" si="12"/>
        <v>150</v>
      </c>
      <c r="C98" cm="1">
        <f t="array" ref="C98">SQRT(B98^2+d^2)</f>
        <v>152.0690632574555</v>
      </c>
      <c r="D98">
        <f t="shared" si="13"/>
        <v>35.3591825858893</v>
      </c>
      <c r="E98">
        <f t="shared" si="17"/>
        <v>3434.9329069158152</v>
      </c>
      <c r="F98">
        <f t="shared" si="14"/>
        <v>500</v>
      </c>
      <c r="G98">
        <f t="shared" si="15"/>
        <v>500.62460986251966</v>
      </c>
      <c r="H98">
        <f t="shared" si="16"/>
        <v>29.009756100357428</v>
      </c>
      <c r="I98">
        <f t="shared" si="18"/>
        <v>796.1146393890798</v>
      </c>
    </row>
    <row r="99" spans="1:9" x14ac:dyDescent="0.3">
      <c r="A99">
        <v>19</v>
      </c>
      <c r="B99">
        <f t="shared" si="12"/>
        <v>158.33333333333334</v>
      </c>
      <c r="C99" cm="1">
        <f t="array" ref="C99">SQRT(B99^2+d^2)</f>
        <v>160.29486718059457</v>
      </c>
      <c r="D99">
        <f t="shared" si="13"/>
        <v>34.901607680282545</v>
      </c>
      <c r="E99">
        <f t="shared" si="17"/>
        <v>3091.4396162242319</v>
      </c>
      <c r="F99">
        <f t="shared" si="14"/>
        <v>527.77777777777783</v>
      </c>
      <c r="G99">
        <f t="shared" si="15"/>
        <v>528.36955127642375</v>
      </c>
      <c r="H99">
        <f t="shared" si="16"/>
        <v>28.541244354596422</v>
      </c>
      <c r="I99">
        <f t="shared" si="18"/>
        <v>714.70107520512715</v>
      </c>
    </row>
    <row r="100" spans="1:9" x14ac:dyDescent="0.3">
      <c r="A100">
        <v>20</v>
      </c>
      <c r="B100">
        <f t="shared" si="12"/>
        <v>166.66666666666666</v>
      </c>
      <c r="C100" cm="1">
        <f t="array" ref="C100">SQRT(B100^2+d^2)</f>
        <v>168.53123680130568</v>
      </c>
      <c r="D100">
        <f t="shared" si="13"/>
        <v>34.466391840879083</v>
      </c>
      <c r="E100">
        <f t="shared" si="17"/>
        <v>2796.656865532927</v>
      </c>
      <c r="F100">
        <f t="shared" si="14"/>
        <v>555.55555555555554</v>
      </c>
      <c r="G100">
        <f t="shared" si="15"/>
        <v>556.11777107789135</v>
      </c>
      <c r="H100">
        <f t="shared" si="16"/>
        <v>28.096664531198925</v>
      </c>
      <c r="I100">
        <f t="shared" si="18"/>
        <v>645.15854399832131</v>
      </c>
    </row>
    <row r="101" spans="1:9" x14ac:dyDescent="0.3">
      <c r="A101">
        <v>21</v>
      </c>
      <c r="B101">
        <f t="shared" si="12"/>
        <v>175</v>
      </c>
      <c r="C101" cm="1">
        <f t="array" ref="C101">SQRT(B101^2+d^2)</f>
        <v>176.77669529663689</v>
      </c>
      <c r="D101">
        <f t="shared" si="13"/>
        <v>34.051499783199063</v>
      </c>
      <c r="E101">
        <f t="shared" si="17"/>
        <v>2541.8503511177032</v>
      </c>
      <c r="F101">
        <f t="shared" si="14"/>
        <v>583.33333333333337</v>
      </c>
      <c r="G101">
        <f t="shared" si="15"/>
        <v>583.86880185344535</v>
      </c>
      <c r="H101">
        <f t="shared" si="16"/>
        <v>27.673694599953805</v>
      </c>
      <c r="I101">
        <f t="shared" si="18"/>
        <v>585.28778438687925</v>
      </c>
    </row>
    <row r="102" spans="1:9" x14ac:dyDescent="0.3">
      <c r="A102">
        <v>22</v>
      </c>
      <c r="B102">
        <f t="shared" si="12"/>
        <v>183.33333333333334</v>
      </c>
      <c r="C102" cm="1">
        <f t="array" ref="C102">SQRT(B102^2+d^2)</f>
        <v>185.03002759312099</v>
      </c>
      <c r="D102">
        <f t="shared" si="13"/>
        <v>33.655155728180198</v>
      </c>
      <c r="E102">
        <f t="shared" si="17"/>
        <v>2320.1473793163627</v>
      </c>
      <c r="F102">
        <f t="shared" si="14"/>
        <v>611.11111111111109</v>
      </c>
      <c r="G102">
        <f t="shared" si="15"/>
        <v>611.6222609776861</v>
      </c>
      <c r="H102">
        <f t="shared" si="16"/>
        <v>27.270334322492232</v>
      </c>
      <c r="I102">
        <f t="shared" si="18"/>
        <v>533.37595350749143</v>
      </c>
    </row>
    <row r="103" spans="1:9" x14ac:dyDescent="0.3">
      <c r="A103">
        <v>23</v>
      </c>
      <c r="B103">
        <f t="shared" si="12"/>
        <v>191.66666666666666</v>
      </c>
      <c r="C103" cm="1">
        <f t="array" ref="C103">SQRT(B103^2+d^2)</f>
        <v>193.29022507905336</v>
      </c>
      <c r="D103">
        <f t="shared" si="13"/>
        <v>33.275802164288606</v>
      </c>
      <c r="E103">
        <f t="shared" si="17"/>
        <v>2126.0830074404598</v>
      </c>
      <c r="F103">
        <f t="shared" si="14"/>
        <v>638.88888888888891</v>
      </c>
      <c r="G103">
        <f t="shared" si="15"/>
        <v>639.37783222886219</v>
      </c>
      <c r="H103">
        <f t="shared" si="16"/>
        <v>26.884848503218848</v>
      </c>
      <c r="I103">
        <f t="shared" si="18"/>
        <v>488.07307529107993</v>
      </c>
    </row>
    <row r="104" spans="1:9" x14ac:dyDescent="0.3">
      <c r="A104">
        <v>24</v>
      </c>
      <c r="B104">
        <f t="shared" si="12"/>
        <v>200</v>
      </c>
      <c r="C104" cm="1">
        <f t="array" ref="C104">SQRT(B104^2+d^2)</f>
        <v>201.55644370746373</v>
      </c>
      <c r="D104">
        <f t="shared" si="13"/>
        <v>32.912066260130693</v>
      </c>
      <c r="E104">
        <f t="shared" si="17"/>
        <v>1955.2695008597711</v>
      </c>
      <c r="F104">
        <f t="shared" si="14"/>
        <v>666.66666666666663</v>
      </c>
      <c r="G104">
        <f t="shared" si="15"/>
        <v>667.13525198751438</v>
      </c>
      <c r="H104">
        <f t="shared" si="16"/>
        <v>26.515722205111828</v>
      </c>
      <c r="I104">
        <f t="shared" si="18"/>
        <v>448.30359393902143</v>
      </c>
    </row>
    <row r="105" spans="1:9" x14ac:dyDescent="0.3">
      <c r="A105">
        <v>25</v>
      </c>
      <c r="B105">
        <f t="shared" si="12"/>
        <v>208.33333333333334</v>
      </c>
      <c r="C105" cm="1">
        <f t="array" ref="C105">SQRT(B105^2+d^2)</f>
        <v>209.82797186690286</v>
      </c>
      <c r="D105">
        <f t="shared" si="13"/>
        <v>32.56273234213517</v>
      </c>
      <c r="E105">
        <f t="shared" si="17"/>
        <v>1804.1524574179286</v>
      </c>
      <c r="F105">
        <f t="shared" si="14"/>
        <v>694.44444444444446</v>
      </c>
      <c r="G105">
        <f t="shared" si="15"/>
        <v>694.89429873884637</v>
      </c>
      <c r="H105">
        <f t="shared" si="16"/>
        <v>26.161625029511171</v>
      </c>
      <c r="I105">
        <f t="shared" si="18"/>
        <v>413.20208373143117</v>
      </c>
    </row>
    <row r="106" spans="1:9" x14ac:dyDescent="0.3">
      <c r="A106">
        <v>26</v>
      </c>
      <c r="B106">
        <f t="shared" si="12"/>
        <v>216.66666666666666</v>
      </c>
      <c r="C106" cm="1">
        <f t="array" ref="C106">SQRT(B106^2+d^2)</f>
        <v>218.10420547170665</v>
      </c>
      <c r="D106">
        <f t="shared" si="13"/>
        <v>32.226719206028235</v>
      </c>
      <c r="E106">
        <f t="shared" si="17"/>
        <v>1669.8286978145463</v>
      </c>
      <c r="F106">
        <f t="shared" si="14"/>
        <v>722.22222222222217</v>
      </c>
      <c r="G106">
        <f t="shared" si="15"/>
        <v>722.65478499184167</v>
      </c>
      <c r="H106">
        <f t="shared" si="16"/>
        <v>25.8213823467037</v>
      </c>
      <c r="I106">
        <f t="shared" si="18"/>
        <v>382.06586194052505</v>
      </c>
    </row>
    <row r="107" spans="1:9" x14ac:dyDescent="0.3">
      <c r="A107">
        <v>27</v>
      </c>
      <c r="B107">
        <f t="shared" si="12"/>
        <v>225</v>
      </c>
      <c r="C107" cm="1">
        <f t="array" ref="C107">SQRT(B107^2+d^2)</f>
        <v>226.38462845343543</v>
      </c>
      <c r="D107">
        <f t="shared" si="13"/>
        <v>31.90306130272208</v>
      </c>
      <c r="E107">
        <f t="shared" si="17"/>
        <v>1549.9087506815251</v>
      </c>
      <c r="F107">
        <f t="shared" si="14"/>
        <v>750</v>
      </c>
      <c r="G107">
        <f t="shared" si="15"/>
        <v>750.41655099018169</v>
      </c>
      <c r="H107">
        <f t="shared" si="16"/>
        <v>25.493951916768616</v>
      </c>
      <c r="I107">
        <f t="shared" si="18"/>
        <v>354.31961198115522</v>
      </c>
    </row>
    <row r="108" spans="1:9" x14ac:dyDescent="0.3">
      <c r="A108">
        <v>28</v>
      </c>
      <c r="B108">
        <f t="shared" si="12"/>
        <v>233.33333333333334</v>
      </c>
      <c r="C108" cm="1">
        <f t="array" ref="C108">SQRT(B108^2+d^2)</f>
        <v>234.66879733881206</v>
      </c>
      <c r="D108">
        <f t="shared" si="13"/>
        <v>31.590893047776461</v>
      </c>
      <c r="E108">
        <f t="shared" si="17"/>
        <v>1442.4119268637667</v>
      </c>
      <c r="F108">
        <f t="shared" si="14"/>
        <v>777.77777777777783</v>
      </c>
      <c r="G108">
        <f t="shared" si="15"/>
        <v>778.17945976807835</v>
      </c>
      <c r="H108">
        <f t="shared" si="16"/>
        <v>25.178404733742653</v>
      </c>
      <c r="I108">
        <f t="shared" si="18"/>
        <v>329.48866097522603</v>
      </c>
    </row>
    <row r="109" spans="1:9" x14ac:dyDescent="0.3">
      <c r="A109">
        <v>29</v>
      </c>
      <c r="B109">
        <f t="shared" si="12"/>
        <v>241.66666666666666</v>
      </c>
      <c r="C109" cm="1">
        <f t="array" ref="C109">SQRT(B109^2+d^2)</f>
        <v>242.95632895188751</v>
      </c>
      <c r="D109">
        <f t="shared" si="13"/>
        <v>31.28943566380957</v>
      </c>
      <c r="E109">
        <f t="shared" si="17"/>
        <v>1345.6854800034894</v>
      </c>
      <c r="F109">
        <f t="shared" si="14"/>
        <v>805.55555555555554</v>
      </c>
      <c r="G109">
        <f t="shared" si="15"/>
        <v>805.94339322710482</v>
      </c>
      <c r="H109">
        <f t="shared" si="16"/>
        <v>24.873909210360615</v>
      </c>
      <c r="I109">
        <f t="shared" si="18"/>
        <v>307.17857476148646</v>
      </c>
    </row>
    <row r="110" spans="1:9" x14ac:dyDescent="0.3">
      <c r="A110">
        <v>30</v>
      </c>
      <c r="B110">
        <f t="shared" si="12"/>
        <v>250</v>
      </c>
      <c r="C110" cm="1">
        <f t="array" ref="C110">SQRT(B110^2+d^2)</f>
        <v>251.24689052802225</v>
      </c>
      <c r="D110">
        <f t="shared" si="13"/>
        <v>30.997986088732816</v>
      </c>
      <c r="E110">
        <f t="shared" si="17"/>
        <v>1258.3417579790578</v>
      </c>
      <c r="F110">
        <f t="shared" si="14"/>
        <v>833.33333333333337</v>
      </c>
      <c r="G110">
        <f t="shared" si="15"/>
        <v>833.70824899628076</v>
      </c>
      <c r="H110">
        <f t="shared" si="16"/>
        <v>24.579718028453392</v>
      </c>
      <c r="I110">
        <f t="shared" si="18"/>
        <v>287.05941987762884</v>
      </c>
    </row>
    <row r="111" spans="1:9" x14ac:dyDescent="0.3">
      <c r="A111">
        <v>31</v>
      </c>
      <c r="B111">
        <f t="shared" si="12"/>
        <v>258.33333333333331</v>
      </c>
      <c r="C111" cm="1">
        <f t="array" ref="C111">SQRT(B111^2+d^2)</f>
        <v>259.54019170662394</v>
      </c>
      <c r="D111">
        <f t="shared" si="13"/>
        <v>30.71590757829005</v>
      </c>
      <c r="E111">
        <f t="shared" si="17"/>
        <v>1179.2089257762539</v>
      </c>
      <c r="F111">
        <f t="shared" si="14"/>
        <v>861.11111111111109</v>
      </c>
      <c r="G111">
        <f t="shared" si="15"/>
        <v>861.4739378988852</v>
      </c>
      <c r="H111">
        <f t="shared" si="16"/>
        <v>24.29515713385846</v>
      </c>
      <c r="I111">
        <f t="shared" si="18"/>
        <v>268.85351162908137</v>
      </c>
    </row>
    <row r="112" spans="1:9" x14ac:dyDescent="0.3">
      <c r="A112">
        <v>32</v>
      </c>
      <c r="B112">
        <f t="shared" si="12"/>
        <v>266.66666666666669</v>
      </c>
      <c r="C112" cm="1">
        <f t="array" ref="C112">SQRT(B112^2+d^2)</f>
        <v>267.83597799980333</v>
      </c>
      <c r="D112">
        <f t="shared" si="13"/>
        <v>30.442621705756288</v>
      </c>
      <c r="E112">
        <f t="shared" si="17"/>
        <v>1107.2920213000634</v>
      </c>
      <c r="F112">
        <f t="shared" si="14"/>
        <v>888.88888888888891</v>
      </c>
      <c r="G112">
        <f t="shared" si="15"/>
        <v>889.2403818935145</v>
      </c>
      <c r="H112">
        <f t="shared" si="16"/>
        <v>24.019616469723886</v>
      </c>
      <c r="I112">
        <f t="shared" si="18"/>
        <v>252.32579309332178</v>
      </c>
    </row>
    <row r="113" spans="1:9" x14ac:dyDescent="0.3">
      <c r="A113">
        <v>33</v>
      </c>
      <c r="B113">
        <f t="shared" si="12"/>
        <v>275</v>
      </c>
      <c r="C113" cm="1">
        <f t="array" ref="C113">SQRT(B113^2+d^2)</f>
        <v>276.13402542968151</v>
      </c>
      <c r="D113">
        <f t="shared" si="13"/>
        <v>30.177601519811766</v>
      </c>
      <c r="E113">
        <f t="shared" si="17"/>
        <v>1041.7419471793858</v>
      </c>
      <c r="F113">
        <f t="shared" si="14"/>
        <v>916.66666666666663</v>
      </c>
      <c r="G113">
        <f t="shared" si="15"/>
        <v>917.00751238895407</v>
      </c>
      <c r="H113">
        <f t="shared" si="16"/>
        <v>23.75254212900515</v>
      </c>
      <c r="I113">
        <f t="shared" si="18"/>
        <v>237.27621880875301</v>
      </c>
    </row>
    <row r="114" spans="1:9" x14ac:dyDescent="0.3">
      <c r="A114">
        <v>34</v>
      </c>
      <c r="B114">
        <f t="shared" si="12"/>
        <v>283.33333333333331</v>
      </c>
      <c r="C114" cm="1">
        <f t="array" ref="C114">SQRT(B114^2+d^2)</f>
        <v>284.4341360979335</v>
      </c>
      <c r="D114">
        <f t="shared" si="13"/>
        <v>29.920365667332121</v>
      </c>
      <c r="E114">
        <f t="shared" si="17"/>
        <v>981.8306077278686</v>
      </c>
      <c r="F114">
        <f t="shared" si="14"/>
        <v>944.44444444444446</v>
      </c>
      <c r="G114">
        <f t="shared" si="15"/>
        <v>944.77526885602549</v>
      </c>
      <c r="H114">
        <f t="shared" si="16"/>
        <v>23.493429673257786</v>
      </c>
      <c r="I114">
        <f t="shared" si="18"/>
        <v>223.53367970536803</v>
      </c>
    </row>
    <row r="115" spans="1:9" x14ac:dyDescent="0.3">
      <c r="A115">
        <v>35</v>
      </c>
      <c r="B115">
        <f t="shared" si="12"/>
        <v>291.66666666666669</v>
      </c>
      <c r="C115" cm="1">
        <f t="array" ref="C115">SQRT(B115^2+d^2)</f>
        <v>292.73613450417162</v>
      </c>
      <c r="D115">
        <f t="shared" si="13"/>
        <v>29.670473323980268</v>
      </c>
      <c r="E115">
        <f t="shared" si="17"/>
        <v>926.93084116934051</v>
      </c>
      <c r="F115">
        <f t="shared" si="14"/>
        <v>972.22222222222217</v>
      </c>
      <c r="G115">
        <f t="shared" si="15"/>
        <v>972.54359767709946</v>
      </c>
      <c r="H115">
        <f t="shared" si="16"/>
        <v>23.241818415856194</v>
      </c>
      <c r="I115">
        <f t="shared" si="18"/>
        <v>210.95112294724862</v>
      </c>
    </row>
    <row r="116" spans="1:9" x14ac:dyDescent="0.3">
      <c r="A116">
        <v>36</v>
      </c>
      <c r="B116">
        <f t="shared" ref="B116:B140" si="19">V*A116*1000/3600</f>
        <v>300</v>
      </c>
      <c r="C116" cm="1">
        <f t="array" ref="C116">SQRT(B116^2+d^2)</f>
        <v>301.03986446980741</v>
      </c>
      <c r="D116">
        <f t="shared" ref="D116:D140" si="20">Lw-11-20*LOG10(C116)</f>
        <v>29.427519804209496</v>
      </c>
      <c r="E116">
        <f t="shared" si="17"/>
        <v>876.50012107506905</v>
      </c>
      <c r="F116">
        <f t="shared" ref="F116:F140" si="21">V_2*A116*1000/3600</f>
        <v>1000</v>
      </c>
      <c r="G116">
        <f t="shared" ref="G116:G140" si="22">SQRT(F116^2+d^2)</f>
        <v>1000.3124511871279</v>
      </c>
      <c r="H116">
        <f t="shared" ref="H116:H140" si="23">Lw_2-11-20*LOG10(G116)</f>
        <v>22.997286507366248</v>
      </c>
      <c r="I116">
        <f t="shared" si="18"/>
        <v>199.40160549345444</v>
      </c>
    </row>
    <row r="117" spans="1:9" x14ac:dyDescent="0.3">
      <c r="A117">
        <v>37</v>
      </c>
      <c r="B117">
        <f t="shared" si="19"/>
        <v>308.33333333333331</v>
      </c>
      <c r="C117" cm="1">
        <f t="array" ref="C117">SQRT(B117^2+d^2)</f>
        <v>309.34518655450972</v>
      </c>
      <c r="D117">
        <f t="shared" si="20"/>
        <v>29.19113274523643</v>
      </c>
      <c r="E117">
        <f t="shared" si="17"/>
        <v>830.06724093103583</v>
      </c>
      <c r="F117">
        <f t="shared" si="21"/>
        <v>1027.7777777777778</v>
      </c>
      <c r="G117">
        <f t="shared" si="22"/>
        <v>1028.0817868700074</v>
      </c>
      <c r="H117">
        <f t="shared" si="23"/>
        <v>22.759446691767081</v>
      </c>
      <c r="I117">
        <f t="shared" si="18"/>
        <v>188.77508269027615</v>
      </c>
    </row>
    <row r="118" spans="1:9" x14ac:dyDescent="0.3">
      <c r="A118">
        <v>38</v>
      </c>
      <c r="B118">
        <f t="shared" si="19"/>
        <v>316.66666666666669</v>
      </c>
      <c r="C118" cm="1">
        <f t="array" ref="C118">SQRT(B118^2+d^2)</f>
        <v>317.65197587576534</v>
      </c>
      <c r="D118">
        <f t="shared" si="20"/>
        <v>28.960968777972283</v>
      </c>
      <c r="E118">
        <f t="shared" si="17"/>
        <v>787.2213750880702</v>
      </c>
      <c r="F118">
        <f t="shared" si="21"/>
        <v>1055.5555555555557</v>
      </c>
      <c r="G118">
        <f t="shared" si="22"/>
        <v>1055.8515666816988</v>
      </c>
      <c r="H118">
        <f t="shared" si="23"/>
        <v>22.52794262661358</v>
      </c>
      <c r="I118">
        <f t="shared" si="18"/>
        <v>178.97577952808112</v>
      </c>
    </row>
    <row r="119" spans="1:9" x14ac:dyDescent="0.3">
      <c r="A119">
        <v>39</v>
      </c>
      <c r="B119">
        <f t="shared" si="19"/>
        <v>325</v>
      </c>
      <c r="C119" cm="1">
        <f t="array" ref="C119">SQRT(B119^2+d^2)</f>
        <v>325.96012026013244</v>
      </c>
      <c r="D119">
        <f t="shared" si="20"/>
        <v>28.736710612776506</v>
      </c>
      <c r="E119">
        <f t="shared" si="17"/>
        <v>747.603044446382</v>
      </c>
      <c r="F119">
        <f t="shared" si="21"/>
        <v>1083.3333333333333</v>
      </c>
      <c r="G119">
        <f t="shared" si="22"/>
        <v>1083.6217564773749</v>
      </c>
      <c r="H119">
        <f t="shared" si="23"/>
        <v>22.302445679584046</v>
      </c>
      <c r="I119">
        <f t="shared" si="18"/>
        <v>169.92002682330056</v>
      </c>
    </row>
    <row r="120" spans="1:9" x14ac:dyDescent="0.3">
      <c r="A120">
        <v>40</v>
      </c>
      <c r="B120">
        <f t="shared" si="19"/>
        <v>333.33333333333331</v>
      </c>
      <c r="C120" cm="1">
        <f t="array" ref="C120">SQRT(B120^2+d^2)</f>
        <v>334.26951866885963</v>
      </c>
      <c r="D120">
        <f t="shared" si="20"/>
        <v>28.518064479962199</v>
      </c>
      <c r="E120">
        <f t="shared" si="17"/>
        <v>710.89661777685899</v>
      </c>
      <c r="F120">
        <f t="shared" si="21"/>
        <v>1111.1111111111111</v>
      </c>
      <c r="G120">
        <f t="shared" si="22"/>
        <v>1111.3923255244154</v>
      </c>
      <c r="H120">
        <f t="shared" si="23"/>
        <v>22.082652129308727</v>
      </c>
      <c r="I120">
        <f t="shared" si="18"/>
        <v>161.53447068669394</v>
      </c>
    </row>
    <row r="121" spans="1:9" x14ac:dyDescent="0.3">
      <c r="A121">
        <v>41</v>
      </c>
      <c r="B121">
        <f t="shared" si="19"/>
        <v>341.66666666666669</v>
      </c>
      <c r="C121" cm="1">
        <f t="array" ref="C121">SQRT(B121^2+d^2)</f>
        <v>342.58007985157445</v>
      </c>
      <c r="D121">
        <f t="shared" si="20"/>
        <v>28.304757874815763</v>
      </c>
      <c r="E121">
        <f t="shared" si="17"/>
        <v>676.8240579899209</v>
      </c>
      <c r="F121">
        <f t="shared" si="21"/>
        <v>1138.8888888888889</v>
      </c>
      <c r="G121">
        <f t="shared" si="22"/>
        <v>1139.1632460866035</v>
      </c>
      <c r="H121">
        <f t="shared" si="23"/>
        <v>21.868280710788909</v>
      </c>
      <c r="I121">
        <f t="shared" si="18"/>
        <v>153.75458346660261</v>
      </c>
    </row>
    <row r="122" spans="1:9" x14ac:dyDescent="0.3">
      <c r="A122">
        <v>42</v>
      </c>
      <c r="B122">
        <f t="shared" si="19"/>
        <v>350</v>
      </c>
      <c r="C122" cm="1">
        <f t="array" ref="C122">SQRT(B122^2+d^2)</f>
        <v>350.89172119045497</v>
      </c>
      <c r="D122">
        <f t="shared" si="20"/>
        <v>28.096537564943318</v>
      </c>
      <c r="E122">
        <f t="shared" si="17"/>
        <v>645.13968302479805</v>
      </c>
      <c r="F122">
        <f t="shared" si="21"/>
        <v>1166.6666666666667</v>
      </c>
      <c r="G122">
        <f t="shared" si="22"/>
        <v>1166.9344930676748</v>
      </c>
      <c r="H122">
        <f t="shared" si="23"/>
        <v>21.659070455746132</v>
      </c>
      <c r="I122">
        <f t="shared" si="18"/>
        <v>146.52341952956226</v>
      </c>
    </row>
    <row r="123" spans="1:9" x14ac:dyDescent="0.3">
      <c r="A123">
        <v>43</v>
      </c>
      <c r="B123">
        <f t="shared" si="19"/>
        <v>358.33333333333331</v>
      </c>
      <c r="C123" cm="1">
        <f t="array" ref="C123">SQRT(B123^2+d^2)</f>
        <v>359.20436770420508</v>
      </c>
      <c r="D123">
        <f t="shared" si="20"/>
        <v>27.893167824376263</v>
      </c>
      <c r="E123">
        <f t="shared" si="17"/>
        <v>615.62575780568613</v>
      </c>
      <c r="F123">
        <f t="shared" si="21"/>
        <v>1194.4444444444443</v>
      </c>
      <c r="G123">
        <f t="shared" si="22"/>
        <v>1194.7060437045579</v>
      </c>
      <c r="H123">
        <f t="shared" si="23"/>
        <v>21.45477878639214</v>
      </c>
      <c r="I123">
        <f t="shared" si="18"/>
        <v>139.79057093429452</v>
      </c>
    </row>
    <row r="124" spans="1:9" x14ac:dyDescent="0.3">
      <c r="A124">
        <v>44</v>
      </c>
      <c r="B124">
        <f t="shared" si="19"/>
        <v>366.66666666666669</v>
      </c>
      <c r="C124" cm="1">
        <f t="array" ref="C124">SQRT(B124^2+d^2)</f>
        <v>367.51795118666581</v>
      </c>
      <c r="D124">
        <f t="shared" si="20"/>
        <v>27.694428864335237</v>
      </c>
      <c r="E124">
        <f t="shared" si="17"/>
        <v>588.0887701814745</v>
      </c>
      <c r="F124">
        <f t="shared" si="21"/>
        <v>1222.2222222222222</v>
      </c>
      <c r="G124">
        <f t="shared" si="22"/>
        <v>1222.4778773024184</v>
      </c>
      <c r="H124">
        <f t="shared" si="23"/>
        <v>21.255179827766483</v>
      </c>
      <c r="I124">
        <f t="shared" si="18"/>
        <v>133.5112871267533</v>
      </c>
    </row>
    <row r="125" spans="1:9" x14ac:dyDescent="0.3">
      <c r="A125">
        <v>45</v>
      </c>
      <c r="B125">
        <f t="shared" si="19"/>
        <v>375</v>
      </c>
      <c r="C125" cm="1">
        <f t="array" ref="C125">SQRT(B125^2+d^2)</f>
        <v>375.83240945932272</v>
      </c>
      <c r="D125">
        <f t="shared" si="20"/>
        <v>27.500115435085235</v>
      </c>
      <c r="E125">
        <f t="shared" si="17"/>
        <v>562.35627237117228</v>
      </c>
      <c r="F125">
        <f t="shared" si="21"/>
        <v>1250</v>
      </c>
      <c r="G125">
        <f t="shared" si="22"/>
        <v>1250.2499750049988</v>
      </c>
      <c r="H125">
        <f t="shared" si="23"/>
        <v>21.060062909254228</v>
      </c>
      <c r="I125">
        <f t="shared" si="18"/>
        <v>127.64572986606208</v>
      </c>
    </row>
    <row r="126" spans="1:9" x14ac:dyDescent="0.3">
      <c r="A126">
        <v>46</v>
      </c>
      <c r="B126">
        <f t="shared" si="19"/>
        <v>383.33333333333331</v>
      </c>
      <c r="C126" cm="1">
        <f t="array" ref="C126">SQRT(B126^2+d^2)</f>
        <v>384.14768572053697</v>
      </c>
      <c r="D126">
        <f t="shared" si="20"/>
        <v>27.310035577089188</v>
      </c>
      <c r="E126">
        <f t="shared" si="17"/>
        <v>538.27419200139525</v>
      </c>
      <c r="F126">
        <f t="shared" si="21"/>
        <v>1277.7777777777778</v>
      </c>
      <c r="G126">
        <f t="shared" si="22"/>
        <v>1278.0223195948952</v>
      </c>
      <c r="H126">
        <f t="shared" si="23"/>
        <v>20.869231230402789</v>
      </c>
      <c r="I126">
        <f t="shared" si="18"/>
        <v>122.15834015332827</v>
      </c>
    </row>
    <row r="127" spans="1:9" x14ac:dyDescent="0.3">
      <c r="A127">
        <v>47</v>
      </c>
      <c r="B127">
        <f t="shared" si="19"/>
        <v>391.66666666666669</v>
      </c>
      <c r="C127" cm="1">
        <f t="array" ref="C127">SQRT(B127^2+d^2)</f>
        <v>392.46372797722057</v>
      </c>
      <c r="D127">
        <f t="shared" si="20"/>
        <v>27.124009502821082</v>
      </c>
      <c r="E127">
        <f t="shared" si="17"/>
        <v>515.70453471729763</v>
      </c>
      <c r="F127">
        <f t="shared" si="21"/>
        <v>1305.5555555555557</v>
      </c>
      <c r="G127">
        <f t="shared" si="22"/>
        <v>1305.7948953193129</v>
      </c>
      <c r="H127">
        <f t="shared" si="23"/>
        <v>20.682500669892065</v>
      </c>
      <c r="I127">
        <f t="shared" si="18"/>
        <v>117.01729832880069</v>
      </c>
    </row>
    <row r="128" spans="1:9" x14ac:dyDescent="0.3">
      <c r="A128">
        <v>48</v>
      </c>
      <c r="B128">
        <f t="shared" si="19"/>
        <v>400</v>
      </c>
      <c r="C128" cm="1">
        <f t="array" ref="C128">SQRT(B128^2+d^2)</f>
        <v>400.78048854703491</v>
      </c>
      <c r="D128">
        <f t="shared" si="20"/>
        <v>26.941868593246298</v>
      </c>
      <c r="E128">
        <f t="shared" si="17"/>
        <v>494.52341461433872</v>
      </c>
      <c r="F128">
        <f t="shared" si="21"/>
        <v>1333.3333333333333</v>
      </c>
      <c r="G128">
        <f t="shared" si="22"/>
        <v>1333.5676877375881</v>
      </c>
      <c r="H128">
        <f t="shared" si="23"/>
        <v>20.499698719618891</v>
      </c>
      <c r="I128">
        <f t="shared" si="18"/>
        <v>112.19406199208048</v>
      </c>
    </row>
    <row r="129" spans="1:9" x14ac:dyDescent="0.3">
      <c r="A129">
        <v>49</v>
      </c>
      <c r="B129">
        <f t="shared" si="19"/>
        <v>408.33333333333331</v>
      </c>
      <c r="C129" cm="1">
        <f t="array" ref="C129">SQRT(B129^2+d^2)</f>
        <v>409.09792362111921</v>
      </c>
      <c r="D129">
        <f t="shared" si="20"/>
        <v>26.76345449520381</v>
      </c>
      <c r="E129">
        <f t="shared" si="17"/>
        <v>474.61936016720563</v>
      </c>
      <c r="F129">
        <f t="shared" si="21"/>
        <v>1361.1111111111111</v>
      </c>
      <c r="G129">
        <f t="shared" si="22"/>
        <v>1361.3406835873684</v>
      </c>
      <c r="H129">
        <f t="shared" si="23"/>
        <v>20.32066352845402</v>
      </c>
      <c r="I129">
        <f t="shared" si="18"/>
        <v>107.6629691857254</v>
      </c>
    </row>
    <row r="130" spans="1:9" x14ac:dyDescent="0.3">
      <c r="A130">
        <v>50</v>
      </c>
      <c r="B130">
        <f t="shared" si="19"/>
        <v>416.66666666666669</v>
      </c>
      <c r="C130" cm="1">
        <f t="array" ref="C130">SQRT(B130^2+d^2)</f>
        <v>417.41599287893979</v>
      </c>
      <c r="D130">
        <f t="shared" si="20"/>
        <v>26.588618307806392</v>
      </c>
      <c r="E130">
        <f t="shared" si="17"/>
        <v>455.89185253207131</v>
      </c>
      <c r="F130">
        <f t="shared" si="21"/>
        <v>1388.8888888888889</v>
      </c>
      <c r="G130">
        <f t="shared" si="22"/>
        <v>1389.1138706668407</v>
      </c>
      <c r="H130">
        <f t="shared" si="23"/>
        <v>20.145243042407266</v>
      </c>
      <c r="I130">
        <f t="shared" si="18"/>
        <v>103.40089651751511</v>
      </c>
    </row>
    <row r="131" spans="1:9" x14ac:dyDescent="0.3">
      <c r="A131">
        <v>51</v>
      </c>
      <c r="B131">
        <f t="shared" si="19"/>
        <v>425</v>
      </c>
      <c r="C131" cm="1">
        <f t="array" ref="C131">SQRT(B131^2+d^2)</f>
        <v>425.73465914816001</v>
      </c>
      <c r="D131">
        <f t="shared" si="20"/>
        <v>26.417219847569683</v>
      </c>
      <c r="E131">
        <f t="shared" si="17"/>
        <v>438.25006053753447</v>
      </c>
      <c r="F131">
        <f t="shared" si="21"/>
        <v>1416.6666666666667</v>
      </c>
      <c r="G131">
        <f t="shared" si="22"/>
        <v>1416.8872377308098</v>
      </c>
      <c r="H131">
        <f t="shared" si="23"/>
        <v>19.973294229771071</v>
      </c>
      <c r="I131">
        <f t="shared" si="18"/>
        <v>99.386963698335649</v>
      </c>
    </row>
    <row r="132" spans="1:9" x14ac:dyDescent="0.3">
      <c r="A132">
        <v>52</v>
      </c>
      <c r="B132">
        <f t="shared" si="19"/>
        <v>433.33333333333331</v>
      </c>
      <c r="C132" cm="1">
        <f t="array" ref="C132">SQRT(B132^2+d^2)</f>
        <v>434.05388810351388</v>
      </c>
      <c r="D132">
        <f t="shared" si="20"/>
        <v>26.249126983336538</v>
      </c>
      <c r="E132">
        <f t="shared" si="17"/>
        <v>421.61174272132951</v>
      </c>
      <c r="F132">
        <f t="shared" si="21"/>
        <v>1444.4444444444443</v>
      </c>
      <c r="G132">
        <f t="shared" si="22"/>
        <v>1444.6607743987581</v>
      </c>
      <c r="H132">
        <f t="shared" si="23"/>
        <v>19.804682381362269</v>
      </c>
      <c r="I132">
        <f t="shared" si="18"/>
        <v>95.602277431674381</v>
      </c>
    </row>
    <row r="133" spans="1:9" x14ac:dyDescent="0.3">
      <c r="A133">
        <v>53</v>
      </c>
      <c r="B133">
        <f t="shared" si="19"/>
        <v>441.66666666666669</v>
      </c>
      <c r="C133" cm="1">
        <f t="array" ref="C133">SQRT(B133^2+d^2)</f>
        <v>442.37364799956663</v>
      </c>
      <c r="D133">
        <f t="shared" si="20"/>
        <v>26.084215033219117</v>
      </c>
      <c r="E133">
        <f t="shared" si="17"/>
        <v>405.90229169729059</v>
      </c>
      <c r="F133">
        <f t="shared" si="21"/>
        <v>1472.2222222222222</v>
      </c>
      <c r="G133">
        <f t="shared" si="22"/>
        <v>1472.4344710733099</v>
      </c>
      <c r="H133">
        <f t="shared" si="23"/>
        <v>19.639280477296275</v>
      </c>
      <c r="I133">
        <f t="shared" si="18"/>
        <v>92.029708777450097</v>
      </c>
    </row>
    <row r="134" spans="1:9" x14ac:dyDescent="0.3">
      <c r="A134">
        <v>54</v>
      </c>
      <c r="B134">
        <f t="shared" si="19"/>
        <v>450</v>
      </c>
      <c r="C134" cm="1">
        <f t="array" ref="C134">SQRT(B134^2+d^2)</f>
        <v>450.69390943299868</v>
      </c>
      <c r="D134">
        <f t="shared" si="20"/>
        <v>25.922366216770506</v>
      </c>
      <c r="E134">
        <f t="shared" si="17"/>
        <v>391.05390017195418</v>
      </c>
      <c r="F134">
        <f t="shared" si="21"/>
        <v>1500</v>
      </c>
      <c r="G134">
        <f t="shared" si="22"/>
        <v>1500.2083188677498</v>
      </c>
      <c r="H134">
        <f t="shared" si="23"/>
        <v>19.476968612846399</v>
      </c>
      <c r="I134">
        <f t="shared" si="18"/>
        <v>88.653699082205279</v>
      </c>
    </row>
    <row r="135" spans="1:9" x14ac:dyDescent="0.3">
      <c r="A135">
        <v>55</v>
      </c>
      <c r="B135">
        <f t="shared" si="19"/>
        <v>458.33333333333331</v>
      </c>
      <c r="C135" cm="1">
        <f t="array" ref="C135">SQRT(B135^2+d^2)</f>
        <v>459.01464513068038</v>
      </c>
      <c r="D135">
        <f t="shared" si="20"/>
        <v>25.763469156445375</v>
      </c>
      <c r="E135">
        <f t="shared" si="17"/>
        <v>377.00483124685724</v>
      </c>
      <c r="F135">
        <f t="shared" si="21"/>
        <v>1527.7777777777778</v>
      </c>
      <c r="G135">
        <f t="shared" si="22"/>
        <v>1527.982309541444</v>
      </c>
      <c r="H135">
        <f t="shared" si="23"/>
        <v>19.317633476895168</v>
      </c>
      <c r="I135">
        <f t="shared" si="18"/>
        <v>85.460090362569744</v>
      </c>
    </row>
    <row r="136" spans="1:9" x14ac:dyDescent="0.3">
      <c r="A136">
        <v>56</v>
      </c>
      <c r="B136">
        <f t="shared" si="19"/>
        <v>466.66666666666669</v>
      </c>
      <c r="C136" cm="1">
        <f t="array" ref="C136">SQRT(B136^2+d^2)</f>
        <v>467.33582976033176</v>
      </c>
      <c r="D136">
        <f t="shared" si="20"/>
        <v>25.607418423139613</v>
      </c>
      <c r="E136">
        <f t="shared" si="17"/>
        <v>363.69877837932108</v>
      </c>
      <c r="F136">
        <f t="shared" si="21"/>
        <v>1555.5555555555557</v>
      </c>
      <c r="G136">
        <f t="shared" si="22"/>
        <v>1555.7564354421784</v>
      </c>
      <c r="H136">
        <f t="shared" si="23"/>
        <v>19.161167877302148</v>
      </c>
      <c r="I136">
        <f t="shared" si="18"/>
        <v>82.435976683307743</v>
      </c>
    </row>
    <row r="137" spans="1:9" x14ac:dyDescent="0.3">
      <c r="A137">
        <v>57</v>
      </c>
      <c r="B137">
        <f t="shared" si="19"/>
        <v>475</v>
      </c>
      <c r="C137" cm="1">
        <f t="array" ref="C137">SQRT(B137^2+d^2)</f>
        <v>475.65743976101118</v>
      </c>
      <c r="D137">
        <f t="shared" si="20"/>
        <v>25.45411412122759</v>
      </c>
      <c r="E137">
        <f t="shared" si="17"/>
        <v>351.0843026405667</v>
      </c>
      <c r="F137">
        <f t="shared" si="21"/>
        <v>1583.3333333333333</v>
      </c>
      <c r="G137">
        <f t="shared" si="22"/>
        <v>1583.5306894545631</v>
      </c>
      <c r="H137">
        <f t="shared" si="23"/>
        <v>19.007470308214415</v>
      </c>
      <c r="I137">
        <f t="shared" si="18"/>
        <v>79.569573611985575</v>
      </c>
    </row>
    <row r="138" spans="1:9" x14ac:dyDescent="0.3">
      <c r="A138">
        <v>58</v>
      </c>
      <c r="B138">
        <f t="shared" si="19"/>
        <v>483.33333333333331</v>
      </c>
      <c r="C138" cm="1">
        <f t="array" ref="C138">SQRT(B138^2+d^2)</f>
        <v>483.97945319105344</v>
      </c>
      <c r="D138">
        <f t="shared" si="20"/>
        <v>25.303461509060483</v>
      </c>
      <c r="E138">
        <f t="shared" si="17"/>
        <v>339.11433679305242</v>
      </c>
      <c r="F138">
        <f t="shared" si="21"/>
        <v>1611.1111111111111</v>
      </c>
      <c r="G138">
        <f t="shared" si="22"/>
        <v>1611.305064953772</v>
      </c>
      <c r="H138">
        <f t="shared" si="23"/>
        <v>18.856444554950016</v>
      </c>
      <c r="I138">
        <f t="shared" si="18"/>
        <v>76.850103280710272</v>
      </c>
    </row>
    <row r="139" spans="1:9" x14ac:dyDescent="0.3">
      <c r="A139">
        <v>59</v>
      </c>
      <c r="B139">
        <f t="shared" si="19"/>
        <v>491.66666666666669</v>
      </c>
      <c r="C139" cm="1">
        <f t="array" ref="C139">SQRT(B139^2+d^2)</f>
        <v>492.30184959139768</v>
      </c>
      <c r="D139">
        <f t="shared" si="20"/>
        <v>25.155370651360698</v>
      </c>
      <c r="E139">
        <f t="shared" si="17"/>
        <v>327.74574727878695</v>
      </c>
      <c r="F139">
        <f t="shared" si="21"/>
        <v>1638.8888888888889</v>
      </c>
      <c r="G139">
        <f t="shared" si="22"/>
        <v>1639.0795557639833</v>
      </c>
      <c r="H139">
        <f t="shared" si="23"/>
        <v>18.70799933260713</v>
      </c>
      <c r="I139">
        <f t="shared" si="18"/>
        <v>74.267692958538063</v>
      </c>
    </row>
    <row r="140" spans="1:9" x14ac:dyDescent="0.3">
      <c r="A140">
        <v>60</v>
      </c>
      <c r="B140">
        <f t="shared" si="19"/>
        <v>500</v>
      </c>
      <c r="C140" cm="1">
        <f t="array" ref="C140">SQRT(B140^2+d^2)</f>
        <v>500.62460986251966</v>
      </c>
      <c r="D140">
        <f t="shared" si="20"/>
        <v>25.009756100357428</v>
      </c>
      <c r="E140">
        <f t="shared" si="17"/>
        <v>316.93894652340447</v>
      </c>
      <c r="F140">
        <f t="shared" si="21"/>
        <v>1666.6666666666667</v>
      </c>
      <c r="G140">
        <f t="shared" si="22"/>
        <v>1666.8541561209781</v>
      </c>
      <c r="H140">
        <f t="shared" si="23"/>
        <v>18.562047955002896</v>
      </c>
      <c r="I140">
        <f t="shared" si="18"/>
        <v>71.81328534967605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0</xdr:col>
                <xdr:colOff>30480</xdr:colOff>
                <xdr:row>10</xdr:row>
                <xdr:rowOff>167640</xdr:rowOff>
              </from>
              <to>
                <xdr:col>3</xdr:col>
                <xdr:colOff>251460</xdr:colOff>
                <xdr:row>12</xdr:row>
                <xdr:rowOff>45720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E5D2-4D10-4AC4-8241-08E2031C31A0}">
  <dimension ref="A1:D12"/>
  <sheetViews>
    <sheetView zoomScale="180" zoomScaleNormal="180" workbookViewId="0">
      <selection activeCell="A13" sqref="A13"/>
    </sheetView>
  </sheetViews>
  <sheetFormatPr defaultRowHeight="14.4" x14ac:dyDescent="0.3"/>
  <cols>
    <col min="3" max="3" width="12.21875" bestFit="1" customWidth="1"/>
    <col min="4" max="4" width="11.33203125" bestFit="1" customWidth="1"/>
  </cols>
  <sheetData>
    <row r="1" spans="1:4" x14ac:dyDescent="0.3">
      <c r="A1" s="2" t="s">
        <v>42</v>
      </c>
    </row>
    <row r="2" spans="1:4" x14ac:dyDescent="0.3">
      <c r="A2" t="s">
        <v>43</v>
      </c>
    </row>
    <row r="4" spans="1:4" x14ac:dyDescent="0.3">
      <c r="A4" t="s">
        <v>44</v>
      </c>
      <c r="B4" t="s">
        <v>45</v>
      </c>
      <c r="C4" s="1"/>
    </row>
    <row r="5" spans="1:4" x14ac:dyDescent="0.3">
      <c r="A5">
        <v>3</v>
      </c>
      <c r="B5">
        <v>79</v>
      </c>
    </row>
    <row r="6" spans="1:4" x14ac:dyDescent="0.3">
      <c r="A6">
        <v>1</v>
      </c>
      <c r="B6">
        <v>84</v>
      </c>
    </row>
    <row r="7" spans="1:4" x14ac:dyDescent="0.3">
      <c r="A7">
        <v>2</v>
      </c>
      <c r="B7">
        <v>72</v>
      </c>
    </row>
    <row r="8" spans="1:4" x14ac:dyDescent="0.3">
      <c r="A8">
        <v>1</v>
      </c>
      <c r="B8">
        <v>85</v>
      </c>
    </row>
    <row r="9" spans="1:4" ht="15" thickBot="1" x14ac:dyDescent="0.35">
      <c r="A9">
        <v>3</v>
      </c>
      <c r="B9">
        <v>80</v>
      </c>
    </row>
    <row r="10" spans="1:4" x14ac:dyDescent="0.3">
      <c r="A10" s="8"/>
      <c r="B10" s="9"/>
    </row>
    <row r="11" spans="1:4" x14ac:dyDescent="0.3">
      <c r="C11" s="5"/>
      <c r="D11" s="3"/>
    </row>
    <row r="12" spans="1:4" x14ac:dyDescent="0.3">
      <c r="C12" s="5"/>
      <c r="D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Sheet1</vt:lpstr>
      <vt:lpstr>Sheet2</vt:lpstr>
      <vt:lpstr>Sheet3</vt:lpstr>
      <vt:lpstr>Sheet4</vt:lpstr>
      <vt:lpstr>Sheet5</vt:lpstr>
      <vt:lpstr>d</vt:lpstr>
      <vt:lpstr>Esum</vt:lpstr>
      <vt:lpstr>Lb</vt:lpstr>
      <vt:lpstr>Lw</vt:lpstr>
      <vt:lpstr>Lw_2</vt:lpstr>
      <vt:lpstr>N</vt:lpstr>
      <vt:lpstr>Nh</vt:lpstr>
      <vt:lpstr>Nl</vt:lpstr>
      <vt:lpstr>SEL</vt:lpstr>
      <vt:lpstr>SELh</vt:lpstr>
      <vt:lpstr>SELl</vt:lpstr>
      <vt:lpstr>T</vt:lpstr>
      <vt:lpstr>V</vt:lpstr>
      <vt:lpstr>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2021-11-22T08:45:08Z</dcterms:created>
  <dcterms:modified xsi:type="dcterms:W3CDTF">2022-11-22T07:40:09Z</dcterms:modified>
</cp:coreProperties>
</file>