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Applied-Acoustics\WAV-2018\"/>
    </mc:Choice>
  </mc:AlternateContent>
  <bookViews>
    <workbookView xWindow="948" yWindow="0" windowWidth="22092" windowHeight="9780"/>
  </bookViews>
  <sheets>
    <sheet name="Sheet1" sheetId="1" r:id="rId1"/>
  </sheets>
  <definedNames>
    <definedName name="Lp_1">Sheet1!$B$7</definedName>
    <definedName name="Lp_2">Sheet1!$B$8</definedName>
    <definedName name="Lptot">Sheet1!$D$14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0" i="1"/>
  <c r="D9" i="1"/>
  <c r="D11" i="1" s="1"/>
  <c r="D12" i="1" s="1"/>
  <c r="G8" i="1"/>
  <c r="G7" i="1"/>
  <c r="K2" i="1"/>
  <c r="B4" i="1"/>
</calcChain>
</file>

<file path=xl/sharedStrings.xml><?xml version="1.0" encoding="utf-8"?>
<sst xmlns="http://schemas.openxmlformats.org/spreadsheetml/2006/main" count="35" uniqueCount="22">
  <si>
    <t>SPL =</t>
  </si>
  <si>
    <t>dB</t>
  </si>
  <si>
    <t>at</t>
  </si>
  <si>
    <t>Hz</t>
  </si>
  <si>
    <t>A-weight=</t>
  </si>
  <si>
    <t>dB(A)</t>
  </si>
  <si>
    <t>=20*log10(p/p0)</t>
  </si>
  <si>
    <t>p=p0*10^(80/20) =</t>
  </si>
  <si>
    <t>Pa</t>
  </si>
  <si>
    <t>SPL summation</t>
  </si>
  <si>
    <t>Lp1 =</t>
  </si>
  <si>
    <t>Lp2 =</t>
  </si>
  <si>
    <t>p1 = p0*10^(Lp1/20) =</t>
  </si>
  <si>
    <t>p2 = p0*10^(Lp2/20) =</t>
  </si>
  <si>
    <t>E1 = (p1/p0)^2 = 10^(Lp1/10) =</t>
  </si>
  <si>
    <t>E2 = (p2/p0)^2 = 10^(Lp2/10) =</t>
  </si>
  <si>
    <t>Etot = E1 + E2 =</t>
  </si>
  <si>
    <t>Lp,tot = 10*log10(Etot) =</t>
  </si>
  <si>
    <t>SPL subtraction</t>
  </si>
  <si>
    <t>Lp2 = 10*log10(10^(Lptot/10)-10^(Lp1/10) =</t>
  </si>
  <si>
    <t>Lptot =</t>
  </si>
  <si>
    <t>A-weighting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</si>
</sst>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237" zoomScaleNormal="237" workbookViewId="0">
      <selection activeCell="B1" sqref="B1"/>
    </sheetView>
  </sheetViews>
  <sheetFormatPr defaultRowHeight="14.4" x14ac:dyDescent="0.3"/>
  <cols>
    <col min="4" max="4" width="10" bestFit="1" customWidth="1"/>
  </cols>
  <sheetData>
    <row r="1" spans="1:12" x14ac:dyDescent="0.3">
      <c r="A1" t="s">
        <v>21</v>
      </c>
    </row>
    <row r="2" spans="1:12" x14ac:dyDescent="0.3">
      <c r="A2" t="s">
        <v>0</v>
      </c>
      <c r="B2">
        <v>80</v>
      </c>
      <c r="C2" t="s">
        <v>1</v>
      </c>
      <c r="D2" t="s">
        <v>2</v>
      </c>
      <c r="E2">
        <v>200</v>
      </c>
      <c r="F2" t="s">
        <v>3</v>
      </c>
      <c r="G2" s="1" t="s">
        <v>6</v>
      </c>
      <c r="I2" t="s">
        <v>7</v>
      </c>
      <c r="K2">
        <f>0.00002*10^(B2/20)</f>
        <v>0.2</v>
      </c>
      <c r="L2" t="s">
        <v>8</v>
      </c>
    </row>
    <row r="3" spans="1:12" x14ac:dyDescent="0.3">
      <c r="A3" t="s">
        <v>4</v>
      </c>
      <c r="B3">
        <v>-10.9</v>
      </c>
      <c r="C3" t="s">
        <v>1</v>
      </c>
      <c r="D3" t="s">
        <v>2</v>
      </c>
      <c r="E3">
        <v>200</v>
      </c>
      <c r="F3" t="s">
        <v>3</v>
      </c>
    </row>
    <row r="4" spans="1:12" x14ac:dyDescent="0.3">
      <c r="A4" t="s">
        <v>0</v>
      </c>
      <c r="B4">
        <f>B2+B3</f>
        <v>69.099999999999994</v>
      </c>
      <c r="C4" t="s">
        <v>5</v>
      </c>
      <c r="D4" t="s">
        <v>2</v>
      </c>
      <c r="E4">
        <v>200</v>
      </c>
      <c r="F4" t="s">
        <v>3</v>
      </c>
    </row>
    <row r="6" spans="1:12" x14ac:dyDescent="0.3">
      <c r="A6" t="s">
        <v>9</v>
      </c>
    </row>
    <row r="7" spans="1:12" x14ac:dyDescent="0.3">
      <c r="A7" t="s">
        <v>10</v>
      </c>
      <c r="B7">
        <v>85</v>
      </c>
      <c r="C7" t="s">
        <v>1</v>
      </c>
      <c r="D7" t="s">
        <v>12</v>
      </c>
      <c r="G7">
        <f>0.00002*10^(Lp_1/20)</f>
        <v>0.3556558820077847</v>
      </c>
      <c r="H7" t="s">
        <v>8</v>
      </c>
    </row>
    <row r="8" spans="1:12" x14ac:dyDescent="0.3">
      <c r="A8" t="s">
        <v>11</v>
      </c>
      <c r="B8">
        <v>80</v>
      </c>
      <c r="C8" t="s">
        <v>1</v>
      </c>
      <c r="D8" t="s">
        <v>13</v>
      </c>
      <c r="G8">
        <f>0.00002*10^(Lp_2/20)</f>
        <v>0.2</v>
      </c>
      <c r="H8" t="s">
        <v>8</v>
      </c>
    </row>
    <row r="9" spans="1:12" x14ac:dyDescent="0.3">
      <c r="A9" t="s">
        <v>14</v>
      </c>
      <c r="D9">
        <f>10^(Lp_1/10)</f>
        <v>316227766.01683807</v>
      </c>
    </row>
    <row r="10" spans="1:12" x14ac:dyDescent="0.3">
      <c r="A10" t="s">
        <v>15</v>
      </c>
      <c r="D10">
        <f>10^(Lp_2/10)</f>
        <v>100000000</v>
      </c>
    </row>
    <row r="11" spans="1:12" x14ac:dyDescent="0.3">
      <c r="A11" t="s">
        <v>16</v>
      </c>
      <c r="D11">
        <f>D9+D10</f>
        <v>416227766.01683807</v>
      </c>
    </row>
    <row r="12" spans="1:12" x14ac:dyDescent="0.3">
      <c r="A12" t="s">
        <v>17</v>
      </c>
      <c r="D12" s="3">
        <f>10*LOG10(D11)</f>
        <v>86.193310480660941</v>
      </c>
      <c r="E12" t="s">
        <v>1</v>
      </c>
    </row>
    <row r="14" spans="1:12" x14ac:dyDescent="0.3">
      <c r="A14" t="s">
        <v>18</v>
      </c>
      <c r="C14" t="s">
        <v>20</v>
      </c>
      <c r="D14">
        <v>85</v>
      </c>
      <c r="E14" t="s">
        <v>1</v>
      </c>
    </row>
    <row r="15" spans="1:12" x14ac:dyDescent="0.3">
      <c r="A15" t="s">
        <v>19</v>
      </c>
      <c r="E15" s="2">
        <f>10*LOG10(10^(Lptot/10)-10^(80/10))</f>
        <v>83.349114613732311</v>
      </c>
      <c r="F15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Lp_1</vt:lpstr>
      <vt:lpstr>Lp_2</vt:lpstr>
      <vt:lpstr>Lptot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farina</dc:creator>
  <cp:lastModifiedBy>farina</cp:lastModifiedBy>
  <dcterms:created xsi:type="dcterms:W3CDTF">2018-10-12T12:23:53Z</dcterms:created>
  <dcterms:modified xsi:type="dcterms:W3CDTF">2018-10-13T09:10:36Z</dcterms:modified>
</cp:coreProperties>
</file>