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2014\XLS\"/>
    </mc:Choice>
  </mc:AlternateContent>
  <bookViews>
    <workbookView xWindow="1032" yWindow="0" windowWidth="11256" windowHeight="7512"/>
  </bookViews>
  <sheets>
    <sheet name="Sheet1" sheetId="1" r:id="rId1"/>
  </sheets>
  <definedNames>
    <definedName name="Mpunto">Sheet1!$M$10</definedName>
    <definedName name="pa">Sheet1!$E$38</definedName>
    <definedName name="Phi">Sheet1!$C$4</definedName>
    <definedName name="psat">Sheet1!$B$38</definedName>
    <definedName name="psatfin">Sheet1!$C$50</definedName>
    <definedName name="ptot">Sheet1!$B$37</definedName>
    <definedName name="Rho">Sheet1!$N$9</definedName>
    <definedName name="T">Sheet1!$C$3</definedName>
    <definedName name="Tfin">Sheet1!$C$42</definedName>
    <definedName name="V">Sheet1!$M$7</definedName>
    <definedName name="Vpunto">Sheet1!$M$8</definedName>
    <definedName name="y">Sheet1!$B$40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0" i="1"/>
  <c r="N9" i="1"/>
  <c r="E38" i="1"/>
  <c r="M8" i="1"/>
  <c r="N5" i="1"/>
  <c r="J4" i="1"/>
  <c r="J3" i="1"/>
  <c r="B52" i="1"/>
  <c r="C50" i="1"/>
  <c r="B40" i="1"/>
  <c r="B38" i="1"/>
</calcChain>
</file>

<file path=xl/sharedStrings.xml><?xml version="1.0" encoding="utf-8"?>
<sst xmlns="http://schemas.openxmlformats.org/spreadsheetml/2006/main" count="50" uniqueCount="37">
  <si>
    <t>Calcoli Igrometrici</t>
  </si>
  <si>
    <t>Temperatura =</t>
  </si>
  <si>
    <t>Umidità Relativa =</t>
  </si>
  <si>
    <t>°C</t>
  </si>
  <si>
    <t>Trovare il titolo y</t>
  </si>
  <si>
    <t>Soluzione grafica</t>
  </si>
  <si>
    <t>y =</t>
  </si>
  <si>
    <t>kgv/kga</t>
  </si>
  <si>
    <t>Soluzione analitica</t>
  </si>
  <si>
    <r>
      <t xml:space="preserve">y = 0.622 * </t>
    </r>
    <r>
      <rPr>
        <sz val="24"/>
        <color theme="1"/>
        <rFont val="Symbol"/>
        <family val="1"/>
        <charset val="2"/>
      </rPr>
      <t>j</t>
    </r>
    <r>
      <rPr>
        <sz val="24"/>
        <color theme="1"/>
        <rFont val="Calibri"/>
        <family val="2"/>
      </rPr>
      <t xml:space="preserve"> </t>
    </r>
    <r>
      <rPr>
        <sz val="18"/>
        <color theme="1"/>
        <rFont val="Calibri"/>
        <family val="2"/>
      </rPr>
      <t>* p</t>
    </r>
    <r>
      <rPr>
        <vertAlign val="subscript"/>
        <sz val="18"/>
        <color theme="1"/>
        <rFont val="Calibri"/>
        <family val="2"/>
      </rPr>
      <t>sat</t>
    </r>
    <r>
      <rPr>
        <sz val="18"/>
        <color theme="1"/>
        <rFont val="Calibri"/>
        <family val="2"/>
      </rPr>
      <t>(T) / (p</t>
    </r>
    <r>
      <rPr>
        <vertAlign val="subscript"/>
        <sz val="18"/>
        <color theme="1"/>
        <rFont val="Calibri"/>
        <family val="2"/>
      </rPr>
      <t>tot</t>
    </r>
    <r>
      <rPr>
        <sz val="18"/>
        <color theme="1"/>
        <rFont val="Calibri"/>
        <family val="2"/>
      </rPr>
      <t xml:space="preserve"> - </t>
    </r>
    <r>
      <rPr>
        <sz val="24"/>
        <color theme="1"/>
        <rFont val="Symbol"/>
        <family val="1"/>
        <charset val="2"/>
      </rPr>
      <t>j</t>
    </r>
    <r>
      <rPr>
        <sz val="24"/>
        <color theme="1"/>
        <rFont val="Calibri"/>
        <family val="2"/>
      </rPr>
      <t xml:space="preserve"> </t>
    </r>
    <r>
      <rPr>
        <sz val="18"/>
        <color theme="1"/>
        <rFont val="Calibri"/>
        <family val="2"/>
      </rPr>
      <t>* p</t>
    </r>
    <r>
      <rPr>
        <vertAlign val="subscript"/>
        <sz val="18"/>
        <color theme="1"/>
        <rFont val="Calibri"/>
        <family val="2"/>
      </rPr>
      <t>sat</t>
    </r>
    <r>
      <rPr>
        <sz val="18"/>
        <color theme="1"/>
        <rFont val="Calibri"/>
        <family val="2"/>
      </rPr>
      <t>(T))</t>
    </r>
  </si>
  <si>
    <t>ptot =</t>
  </si>
  <si>
    <t>Pa</t>
  </si>
  <si>
    <t>psat =</t>
  </si>
  <si>
    <t>Riscaldo fino a</t>
  </si>
  <si>
    <t>determinare la nuova U.R.</t>
  </si>
  <si>
    <t>U.R. fin =</t>
  </si>
  <si>
    <t>psat(35°C)=</t>
  </si>
  <si>
    <r>
      <t>j</t>
    </r>
    <r>
      <rPr>
        <sz val="18"/>
        <color theme="1"/>
        <rFont val="Calibri"/>
        <family val="2"/>
      </rPr>
      <t xml:space="preserve"> = y* p</t>
    </r>
    <r>
      <rPr>
        <vertAlign val="subscript"/>
        <sz val="18"/>
        <color theme="1"/>
        <rFont val="Calibri"/>
        <family val="2"/>
      </rPr>
      <t xml:space="preserve">tot </t>
    </r>
    <r>
      <rPr>
        <sz val="18"/>
        <color theme="1"/>
        <rFont val="Calibri"/>
        <family val="2"/>
      </rPr>
      <t>/ (0.622 * p</t>
    </r>
    <r>
      <rPr>
        <vertAlign val="subscript"/>
        <sz val="18"/>
        <color theme="1"/>
        <rFont val="Calibri"/>
        <family val="2"/>
      </rPr>
      <t>satfin</t>
    </r>
    <r>
      <rPr>
        <sz val="18"/>
        <color theme="1"/>
        <rFont val="Calibri"/>
        <family val="2"/>
      </rPr>
      <t>(T) + y * p</t>
    </r>
    <r>
      <rPr>
        <vertAlign val="subscript"/>
        <sz val="18"/>
        <color theme="1"/>
        <rFont val="Calibri"/>
        <family val="2"/>
      </rPr>
      <t>satfin</t>
    </r>
    <r>
      <rPr>
        <sz val="18"/>
        <color theme="1"/>
        <rFont val="Calibri"/>
        <family val="2"/>
      </rPr>
      <t>(T))</t>
    </r>
  </si>
  <si>
    <t>Phi fin =</t>
  </si>
  <si>
    <t xml:space="preserve">J1 = </t>
  </si>
  <si>
    <t>kJ/kga</t>
  </si>
  <si>
    <t>J2 =</t>
  </si>
  <si>
    <t>Valori teorici</t>
  </si>
  <si>
    <t>J1 =</t>
  </si>
  <si>
    <t>Calore necessario Q=</t>
  </si>
  <si>
    <t>V =</t>
  </si>
  <si>
    <t>mc</t>
  </si>
  <si>
    <t>portata in V =</t>
  </si>
  <si>
    <t>mc/h</t>
  </si>
  <si>
    <t>Densità aria =</t>
  </si>
  <si>
    <t>pa =</t>
  </si>
  <si>
    <t>=pa/(R*T)</t>
  </si>
  <si>
    <t>kg/mc</t>
  </si>
  <si>
    <t>portata in M =</t>
  </si>
  <si>
    <t>kg/s</t>
  </si>
  <si>
    <t>Potenza Termica Qpunto =</t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</si>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</sst>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8"/>
      <color theme="1"/>
      <name val="Calibri"/>
      <family val="2"/>
    </font>
    <font>
      <sz val="24"/>
      <color theme="1"/>
      <name val="Symbol"/>
      <family val="1"/>
      <charset val="2"/>
    </font>
    <font>
      <sz val="24"/>
      <color theme="1"/>
      <name val="Calibri"/>
      <family val="2"/>
    </font>
    <font>
      <vertAlign val="subscript"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0" borderId="0" xfId="0" applyFont="1"/>
    <xf numFmtId="1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9</xdr:col>
      <xdr:colOff>530225</xdr:colOff>
      <xdr:row>32</xdr:row>
      <xdr:rowOff>37465</xdr:rowOff>
    </xdr:to>
    <xdr:pic>
      <xdr:nvPicPr>
        <xdr:cNvPr id="2" name="Picture 1" descr="http://upload.wikimedia.org/wikipedia/commons/0/05/PsychrometricChart-SeaLevel-SI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5840"/>
          <a:ext cx="6016625" cy="43961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373380</xdr:colOff>
      <xdr:row>16</xdr:row>
      <xdr:rowOff>68580</xdr:rowOff>
    </xdr:from>
    <xdr:to>
      <xdr:col>4</xdr:col>
      <xdr:colOff>381000</xdr:colOff>
      <xdr:row>28</xdr:row>
      <xdr:rowOff>129540</xdr:rowOff>
    </xdr:to>
    <xdr:cxnSp macro="">
      <xdr:nvCxnSpPr>
        <xdr:cNvPr id="4" name="Straight Connector 3"/>
        <xdr:cNvCxnSpPr/>
      </xdr:nvCxnSpPr>
      <xdr:spPr>
        <a:xfrm flipH="1" flipV="1">
          <a:off x="2811780" y="2750820"/>
          <a:ext cx="7620" cy="2072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510540</xdr:colOff>
      <xdr:row>20</xdr:row>
      <xdr:rowOff>30480</xdr:rowOff>
    </xdr:from>
    <xdr:to>
      <xdr:col>4</xdr:col>
      <xdr:colOff>15240</xdr:colOff>
      <xdr:row>20</xdr:row>
      <xdr:rowOff>152400</xdr:rowOff>
    </xdr:to>
    <xdr:sp macro="" textlink="">
      <xdr:nvSpPr>
        <xdr:cNvPr id="5" name="Oval 4"/>
        <xdr:cNvSpPr/>
      </xdr:nvSpPr>
      <xdr:spPr>
        <a:xfrm>
          <a:off x="2339340" y="3383280"/>
          <a:ext cx="114300" cy="1219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548640</xdr:colOff>
      <xdr:row>20</xdr:row>
      <xdr:rowOff>76200</xdr:rowOff>
    </xdr:from>
    <xdr:to>
      <xdr:col>9</xdr:col>
      <xdr:colOff>213361</xdr:colOff>
      <xdr:row>20</xdr:row>
      <xdr:rowOff>91440</xdr:rowOff>
    </xdr:to>
    <xdr:cxnSp macro="">
      <xdr:nvCxnSpPr>
        <xdr:cNvPr id="6" name="Straight Connector 5"/>
        <xdr:cNvCxnSpPr/>
      </xdr:nvCxnSpPr>
      <xdr:spPr>
        <a:xfrm flipH="1">
          <a:off x="2377440" y="3429000"/>
          <a:ext cx="3322321" cy="15240"/>
        </a:xfrm>
        <a:prstGeom prst="line">
          <a:avLst/>
        </a:prstGeom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274320</xdr:colOff>
      <xdr:row>16</xdr:row>
      <xdr:rowOff>30480</xdr:rowOff>
    </xdr:from>
    <xdr:to>
      <xdr:col>6</xdr:col>
      <xdr:colOff>281940</xdr:colOff>
      <xdr:row>28</xdr:row>
      <xdr:rowOff>91440</xdr:rowOff>
    </xdr:to>
    <xdr:cxnSp macro="">
      <xdr:nvCxnSpPr>
        <xdr:cNvPr id="9" name="Straight Connector 8"/>
        <xdr:cNvCxnSpPr/>
      </xdr:nvCxnSpPr>
      <xdr:spPr>
        <a:xfrm flipH="1" flipV="1">
          <a:off x="3931920" y="2712720"/>
          <a:ext cx="7620" cy="2072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205740</xdr:colOff>
      <xdr:row>20</xdr:row>
      <xdr:rowOff>22860</xdr:rowOff>
    </xdr:from>
    <xdr:to>
      <xdr:col>6</xdr:col>
      <xdr:colOff>358140</xdr:colOff>
      <xdr:row>20</xdr:row>
      <xdr:rowOff>160020</xdr:rowOff>
    </xdr:to>
    <xdr:sp macro="" textlink="">
      <xdr:nvSpPr>
        <xdr:cNvPr id="10" name="Oval 9"/>
        <xdr:cNvSpPr/>
      </xdr:nvSpPr>
      <xdr:spPr>
        <a:xfrm>
          <a:off x="3863340" y="3375660"/>
          <a:ext cx="152400" cy="1371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13</xdr:col>
          <xdr:colOff>480060</xdr:colOff>
          <xdr:row>1</xdr:row>
          <xdr:rowOff>159033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tabSelected="1" topLeftCell="B9" workbookViewId="0">
      <selection activeCell="M10" sqref="M10"/>
    </sheetView>
  </sheetViews>
  <sheetFormatPr defaultRowHeight="13.2" x14ac:dyDescent="0.25"/>
  <cols>
    <col min="12" max="12" width="12.77734375" customWidth="1"/>
    <col min="13" max="13" width="10.109375" customWidth="1"/>
  </cols>
  <sheetData>
    <row r="1" spans="1:15" x14ac:dyDescent="0.25">
      <c r="A1" t="s">
        <v>0</v>
      </c>
      <c r="I1" t="s">
        <v>22</v>
      </c>
    </row>
    <row r="3" spans="1:15" x14ac:dyDescent="0.25">
      <c r="A3" t="s">
        <v>1</v>
      </c>
      <c r="C3">
        <v>22</v>
      </c>
      <c r="D3" t="s">
        <v>3</v>
      </c>
      <c r="F3" t="s">
        <v>19</v>
      </c>
      <c r="G3">
        <v>54</v>
      </c>
      <c r="H3" t="s">
        <v>20</v>
      </c>
      <c r="I3" t="s">
        <v>23</v>
      </c>
      <c r="J3">
        <f>T+y*(2500+1.9*T)</f>
        <v>53.568618990269925</v>
      </c>
      <c r="K3" t="s">
        <v>20</v>
      </c>
    </row>
    <row r="4" spans="1:15" x14ac:dyDescent="0.25">
      <c r="A4" t="s">
        <v>2</v>
      </c>
      <c r="C4" s="1">
        <v>0.75</v>
      </c>
      <c r="F4" t="s">
        <v>21</v>
      </c>
      <c r="G4">
        <v>67</v>
      </c>
      <c r="H4" t="s">
        <v>20</v>
      </c>
      <c r="I4" t="s">
        <v>21</v>
      </c>
      <c r="J4">
        <f>Tfin+y*(2500+1.9*Tfin)</f>
        <v>66.875387771865505</v>
      </c>
      <c r="K4" t="s">
        <v>20</v>
      </c>
    </row>
    <row r="5" spans="1:15" x14ac:dyDescent="0.25">
      <c r="A5" t="s">
        <v>4</v>
      </c>
      <c r="L5" t="s">
        <v>24</v>
      </c>
      <c r="N5">
        <f>(J4-J3)</f>
        <v>13.306768781595579</v>
      </c>
      <c r="O5" t="s">
        <v>20</v>
      </c>
    </row>
    <row r="6" spans="1:15" x14ac:dyDescent="0.25">
      <c r="A6" t="s">
        <v>5</v>
      </c>
      <c r="C6" t="s">
        <v>6</v>
      </c>
      <c r="D6">
        <v>1.2500000000000001E-2</v>
      </c>
      <c r="E6" t="s">
        <v>7</v>
      </c>
    </row>
    <row r="7" spans="1:15" x14ac:dyDescent="0.25">
      <c r="L7" t="s">
        <v>25</v>
      </c>
      <c r="M7">
        <v>1200</v>
      </c>
      <c r="N7" t="s">
        <v>26</v>
      </c>
    </row>
    <row r="8" spans="1:15" x14ac:dyDescent="0.25">
      <c r="L8" t="s">
        <v>27</v>
      </c>
      <c r="M8">
        <f>V*2</f>
        <v>2400</v>
      </c>
      <c r="N8" t="s">
        <v>28</v>
      </c>
    </row>
    <row r="9" spans="1:15" x14ac:dyDescent="0.25">
      <c r="L9" t="s">
        <v>29</v>
      </c>
      <c r="M9" s="5" t="s">
        <v>31</v>
      </c>
      <c r="N9">
        <f>pa/(287*(273+T))</f>
        <v>1.1733467194236107</v>
      </c>
      <c r="O9" t="s">
        <v>32</v>
      </c>
    </row>
    <row r="10" spans="1:15" x14ac:dyDescent="0.25">
      <c r="L10" t="s">
        <v>33</v>
      </c>
      <c r="M10">
        <f>Vpunto*Rho/3600</f>
        <v>0.78223114628240709</v>
      </c>
      <c r="N10" t="s">
        <v>34</v>
      </c>
    </row>
    <row r="12" spans="1:15" x14ac:dyDescent="0.25">
      <c r="L12" t="s">
        <v>35</v>
      </c>
      <c r="N12">
        <f>Mpunto*N5</f>
        <v>10.408968997342459</v>
      </c>
      <c r="O12" t="s">
        <v>36</v>
      </c>
    </row>
    <row r="34" spans="1:6" x14ac:dyDescent="0.25">
      <c r="A34" t="s">
        <v>8</v>
      </c>
    </row>
    <row r="36" spans="1:6" ht="31.2" x14ac:dyDescent="0.6">
      <c r="A36" s="2" t="s">
        <v>9</v>
      </c>
    </row>
    <row r="37" spans="1:6" x14ac:dyDescent="0.25">
      <c r="A37" t="s">
        <v>10</v>
      </c>
      <c r="B37">
        <v>101325</v>
      </c>
      <c r="C37" t="s">
        <v>11</v>
      </c>
    </row>
    <row r="38" spans="1:6" x14ac:dyDescent="0.25">
      <c r="A38" t="s">
        <v>12</v>
      </c>
      <c r="B38">
        <f>0.026448*100000</f>
        <v>2644.7999999999997</v>
      </c>
      <c r="C38" t="s">
        <v>11</v>
      </c>
      <c r="D38" t="s">
        <v>30</v>
      </c>
      <c r="E38">
        <f>ptot-Phi*psat</f>
        <v>99341.4</v>
      </c>
      <c r="F38" t="s">
        <v>11</v>
      </c>
    </row>
    <row r="40" spans="1:6" x14ac:dyDescent="0.25">
      <c r="A40" t="s">
        <v>6</v>
      </c>
      <c r="B40">
        <f>0.622*Phi*psat/(ptot-Phi*psat)</f>
        <v>1.2419788728566339E-2</v>
      </c>
      <c r="C40" t="s">
        <v>7</v>
      </c>
    </row>
    <row r="42" spans="1:6" x14ac:dyDescent="0.25">
      <c r="A42" t="s">
        <v>13</v>
      </c>
      <c r="C42">
        <v>35</v>
      </c>
      <c r="D42" t="s">
        <v>3</v>
      </c>
    </row>
    <row r="43" spans="1:6" x14ac:dyDescent="0.25">
      <c r="A43" t="s">
        <v>14</v>
      </c>
    </row>
    <row r="44" spans="1:6" x14ac:dyDescent="0.25">
      <c r="A44" t="s">
        <v>5</v>
      </c>
      <c r="C44" t="s">
        <v>15</v>
      </c>
      <c r="D44" s="1">
        <v>0.36</v>
      </c>
    </row>
    <row r="46" spans="1:6" x14ac:dyDescent="0.25">
      <c r="A46" t="s">
        <v>8</v>
      </c>
    </row>
    <row r="48" spans="1:6" ht="31.2" x14ac:dyDescent="0.6">
      <c r="A48" s="3" t="s">
        <v>17</v>
      </c>
    </row>
    <row r="50" spans="1:4" x14ac:dyDescent="0.25">
      <c r="A50" t="s">
        <v>16</v>
      </c>
      <c r="C50">
        <f>0.05628*100000</f>
        <v>5628</v>
      </c>
      <c r="D50" t="s">
        <v>11</v>
      </c>
    </row>
    <row r="52" spans="1:4" x14ac:dyDescent="0.25">
      <c r="A52" t="s">
        <v>18</v>
      </c>
      <c r="B52" s="4">
        <f>y*ptot/(0.622*psatfin+y*psatfin)</f>
        <v>0.35245202558635397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13</xdr:col>
                <xdr:colOff>480060</xdr:colOff>
                <xdr:row>1</xdr:row>
                <xdr:rowOff>160020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Sheet1</vt:lpstr>
      <vt:lpstr>Mpunto</vt:lpstr>
      <vt:lpstr>pa</vt:lpstr>
      <vt:lpstr>Phi</vt:lpstr>
      <vt:lpstr>psat</vt:lpstr>
      <vt:lpstr>psatfin</vt:lpstr>
      <vt:lpstr>ptot</vt:lpstr>
      <vt:lpstr>Rho</vt:lpstr>
      <vt:lpstr>T</vt:lpstr>
      <vt:lpstr>Tfin</vt:lpstr>
      <vt:lpstr>V</vt:lpstr>
      <vt:lpstr>Vpunto</vt:lpstr>
      <vt:lpstr>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2014-04-04T13:15:05Z</dcterms:created>
  <dcterms:modified xsi:type="dcterms:W3CDTF">2014-04-04T15:32:15Z</dcterms:modified>
</cp:coreProperties>
</file>