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Corsi\Fisica-Tecnica-Ambientale-2016\Lezioni\"/>
    </mc:Choice>
  </mc:AlternateContent>
  <bookViews>
    <workbookView xWindow="1032" yWindow="0" windowWidth="14304" windowHeight="9276" activeTab="1"/>
  </bookViews>
  <sheets>
    <sheet name="Sheet1" sheetId="1" r:id="rId1"/>
    <sheet name="Sheet2" sheetId="2" r:id="rId2"/>
  </sheets>
  <definedNames>
    <definedName name="Gv">Sheet2!$B$3</definedName>
    <definedName name="Je">Sheet2!$B$34</definedName>
    <definedName name="Ji">Sheet2!$B$33</definedName>
    <definedName name="Mpa">Sheet2!$D$26</definedName>
    <definedName name="rhoa">Sheet2!$B$27</definedName>
    <definedName name="V">Sheet2!$B$4</definedName>
    <definedName name="Vpa">Sheet2!$D$28</definedName>
    <definedName name="xe">Sheet2!$B$23</definedName>
    <definedName name="xi">Sheet2!$B$24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" l="1"/>
  <c r="E36" i="2"/>
  <c r="D26" i="2"/>
  <c r="D31" i="2" s="1"/>
  <c r="G16" i="1"/>
  <c r="E14" i="1"/>
  <c r="D28" i="2" l="1"/>
  <c r="B29" i="2" s="1"/>
</calcChain>
</file>

<file path=xl/sharedStrings.xml><?xml version="1.0" encoding="utf-8"?>
<sst xmlns="http://schemas.openxmlformats.org/spreadsheetml/2006/main" count="60" uniqueCount="54">
  <si>
    <t>p*V = M*R*T</t>
  </si>
  <si>
    <t>R = 8314/mu</t>
  </si>
  <si>
    <t>mu = massa molare della mia sostanza in kg/kmol</t>
  </si>
  <si>
    <t>O2 =</t>
  </si>
  <si>
    <t>mu(O2) =</t>
  </si>
  <si>
    <t>kg/kmol</t>
  </si>
  <si>
    <t>R0 =</t>
  </si>
  <si>
    <t>kJ/kmolK</t>
  </si>
  <si>
    <t>Costante universale</t>
  </si>
  <si>
    <t>p*V = n*R0*T</t>
  </si>
  <si>
    <t>n = n° di kmol del gas</t>
  </si>
  <si>
    <t>V=M*R*T/p = M*R0*T/(p*mu)</t>
  </si>
  <si>
    <t>Concentrazione limite</t>
  </si>
  <si>
    <r>
      <rPr>
        <sz val="10"/>
        <color theme="1"/>
        <rFont val="Symbol"/>
        <family val="1"/>
        <charset val="2"/>
      </rPr>
      <t>m</t>
    </r>
    <r>
      <rPr>
        <sz val="10"/>
        <color theme="1"/>
        <rFont val="Arial"/>
        <family val="2"/>
      </rPr>
      <t>g/m3</t>
    </r>
  </si>
  <si>
    <t>NO2</t>
  </si>
  <si>
    <t>Biossido di Azoto</t>
  </si>
  <si>
    <t>mu(NO2) =</t>
  </si>
  <si>
    <r>
      <t>Concentrazione limite in PPM = (</t>
    </r>
    <r>
      <rPr>
        <sz val="10"/>
        <color theme="1"/>
        <rFont val="Symbol"/>
        <family val="1"/>
        <charset val="2"/>
      </rPr>
      <t>m</t>
    </r>
    <r>
      <rPr>
        <sz val="10"/>
        <color theme="1"/>
        <rFont val="Arial"/>
        <family val="2"/>
      </rPr>
      <t>g/m3)*8314*293/(101325*46) =</t>
    </r>
  </si>
  <si>
    <t>PPM</t>
  </si>
  <si>
    <t>Esercizio su controllo umidità</t>
  </si>
  <si>
    <t>Gv =</t>
  </si>
  <si>
    <t>g/h</t>
  </si>
  <si>
    <t>V =</t>
  </si>
  <si>
    <t>m3</t>
  </si>
  <si>
    <t>Te =</t>
  </si>
  <si>
    <t>°C</t>
  </si>
  <si>
    <t>Phie =</t>
  </si>
  <si>
    <t>Ti =</t>
  </si>
  <si>
    <t>Phii =</t>
  </si>
  <si>
    <t>xe =</t>
  </si>
  <si>
    <t>gv/kga</t>
  </si>
  <si>
    <t>xi =</t>
  </si>
  <si>
    <t>Mpunto,v = Mpunto,a*(xi-xi)</t>
  </si>
  <si>
    <t>Mpunto,a = Mpunto,v/(xi-xe) =</t>
  </si>
  <si>
    <t>kga/h</t>
  </si>
  <si>
    <t>rho,aria =</t>
  </si>
  <si>
    <t>kg/m3</t>
  </si>
  <si>
    <t>Vpunto,a = Mpunto,a / rho =</t>
  </si>
  <si>
    <t>m3/h</t>
  </si>
  <si>
    <t>n =</t>
  </si>
  <si>
    <t>ricambi/h</t>
  </si>
  <si>
    <r>
      <t xml:space="preserve">Conversione da </t>
    </r>
    <r>
      <rPr>
        <b/>
        <sz val="10"/>
        <color theme="1"/>
        <rFont val="Symbol"/>
        <family val="1"/>
        <charset val="2"/>
      </rPr>
      <t>m</t>
    </r>
    <r>
      <rPr>
        <b/>
        <sz val="10"/>
        <color theme="1"/>
        <rFont val="Arial"/>
        <family val="2"/>
      </rPr>
      <t>g/m3 a PPM</t>
    </r>
  </si>
  <si>
    <t xml:space="preserve"> &lt;-xi</t>
  </si>
  <si>
    <t xml:space="preserve"> &lt;-xe</t>
  </si>
  <si>
    <t>J = entalpia specifica in kJ/kga</t>
  </si>
  <si>
    <t>Ji =</t>
  </si>
  <si>
    <t>kJ/kga</t>
  </si>
  <si>
    <t xml:space="preserve">Je = </t>
  </si>
  <si>
    <t xml:space="preserve">Qpunto = </t>
  </si>
  <si>
    <t>Mpunto,a * (Ji - Je) =</t>
  </si>
  <si>
    <t>kW</t>
  </si>
  <si>
    <t>Efficienza della VMC = Qrec/Qtot</t>
  </si>
  <si>
    <t>Q recuperato dalla VMC = Eff*Qtot =</t>
  </si>
  <si>
    <t>Effettivo fabbisogno energetico = Qpunto - Qrec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</si>
</sst>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Symbol"/>
      <family val="1"/>
      <charset val="2"/>
    </font>
    <font>
      <b/>
      <sz val="10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7</xdr:col>
      <xdr:colOff>52800</xdr:colOff>
      <xdr:row>21</xdr:row>
      <xdr:rowOff>34658</xdr:rowOff>
    </xdr:to>
    <xdr:pic>
      <xdr:nvPicPr>
        <xdr:cNvPr id="2" name="Picture 1" descr="http://www.enerclima.it/strumenti/Diagramma%20Psicrometri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527"/>
          <a:ext cx="4320000" cy="2528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383309</xdr:colOff>
      <xdr:row>19</xdr:row>
      <xdr:rowOff>27709</xdr:rowOff>
    </xdr:from>
    <xdr:to>
      <xdr:col>1</xdr:col>
      <xdr:colOff>429028</xdr:colOff>
      <xdr:row>19</xdr:row>
      <xdr:rowOff>73428</xdr:rowOff>
    </xdr:to>
    <xdr:sp macro="" textlink="">
      <xdr:nvSpPr>
        <xdr:cNvPr id="3" name="Oval 2"/>
        <xdr:cNvSpPr/>
      </xdr:nvSpPr>
      <xdr:spPr>
        <a:xfrm>
          <a:off x="992909" y="3186545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364194</xdr:colOff>
      <xdr:row>16</xdr:row>
      <xdr:rowOff>120073</xdr:rowOff>
    </xdr:from>
    <xdr:to>
      <xdr:col>3</xdr:col>
      <xdr:colOff>409913</xdr:colOff>
      <xdr:row>16</xdr:row>
      <xdr:rowOff>165792</xdr:rowOff>
    </xdr:to>
    <xdr:sp macro="" textlink="">
      <xdr:nvSpPr>
        <xdr:cNvPr id="4" name="Oval 3"/>
        <xdr:cNvSpPr/>
      </xdr:nvSpPr>
      <xdr:spPr>
        <a:xfrm>
          <a:off x="2194713" y="2824314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441158</xdr:colOff>
      <xdr:row>19</xdr:row>
      <xdr:rowOff>48699</xdr:rowOff>
    </xdr:from>
    <xdr:to>
      <xdr:col>6</xdr:col>
      <xdr:colOff>449751</xdr:colOff>
      <xdr:row>19</xdr:row>
      <xdr:rowOff>48699</xdr:rowOff>
    </xdr:to>
    <xdr:cxnSp macro="">
      <xdr:nvCxnSpPr>
        <xdr:cNvPr id="6" name="Straight Connector 5"/>
        <xdr:cNvCxnSpPr/>
      </xdr:nvCxnSpPr>
      <xdr:spPr>
        <a:xfrm>
          <a:off x="1051331" y="3259985"/>
          <a:ext cx="305945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415949</xdr:colOff>
      <xdr:row>16</xdr:row>
      <xdr:rowOff>146097</xdr:rowOff>
    </xdr:from>
    <xdr:to>
      <xdr:col>6</xdr:col>
      <xdr:colOff>458345</xdr:colOff>
      <xdr:row>16</xdr:row>
      <xdr:rowOff>146671</xdr:rowOff>
    </xdr:to>
    <xdr:cxnSp macro="">
      <xdr:nvCxnSpPr>
        <xdr:cNvPr id="7" name="Straight Connector 6"/>
        <xdr:cNvCxnSpPr/>
      </xdr:nvCxnSpPr>
      <xdr:spPr>
        <a:xfrm flipV="1">
          <a:off x="2246468" y="2850338"/>
          <a:ext cx="1872915" cy="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227814</xdr:colOff>
      <xdr:row>14</xdr:row>
      <xdr:rowOff>133546</xdr:rowOff>
    </xdr:from>
    <xdr:to>
      <xdr:col>3</xdr:col>
      <xdr:colOff>416098</xdr:colOff>
      <xdr:row>16</xdr:row>
      <xdr:rowOff>156417</xdr:rowOff>
    </xdr:to>
    <xdr:cxnSp macro="">
      <xdr:nvCxnSpPr>
        <xdr:cNvPr id="10" name="Straight Connector 9"/>
        <xdr:cNvCxnSpPr/>
      </xdr:nvCxnSpPr>
      <xdr:spPr>
        <a:xfrm flipH="1" flipV="1">
          <a:off x="1445443" y="2498103"/>
          <a:ext cx="797098" cy="36066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223101</xdr:colOff>
      <xdr:row>17</xdr:row>
      <xdr:rowOff>30637</xdr:rowOff>
    </xdr:from>
    <xdr:to>
      <xdr:col>1</xdr:col>
      <xdr:colOff>411385</xdr:colOff>
      <xdr:row>19</xdr:row>
      <xdr:rowOff>53508</xdr:rowOff>
    </xdr:to>
    <xdr:cxnSp macro="">
      <xdr:nvCxnSpPr>
        <xdr:cNvPr id="14" name="Straight Connector 13"/>
        <xdr:cNvCxnSpPr/>
      </xdr:nvCxnSpPr>
      <xdr:spPr>
        <a:xfrm flipH="1" flipV="1">
          <a:off x="223101" y="2901884"/>
          <a:ext cx="797098" cy="36066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184" zoomScaleNormal="184" workbookViewId="0">
      <selection activeCell="A6" sqref="A6"/>
    </sheetView>
  </sheetViews>
  <sheetFormatPr defaultRowHeight="13.2" x14ac:dyDescent="0.25"/>
  <cols>
    <col min="2" max="2" width="9.88671875" customWidth="1"/>
  </cols>
  <sheetData>
    <row r="1" spans="1:8" x14ac:dyDescent="0.25">
      <c r="A1" s="1" t="s">
        <v>41</v>
      </c>
    </row>
    <row r="3" spans="1:8" x14ac:dyDescent="0.25">
      <c r="A3" t="s">
        <v>0</v>
      </c>
      <c r="C3" t="s">
        <v>6</v>
      </c>
      <c r="D3">
        <v>8314</v>
      </c>
      <c r="E3" t="s">
        <v>7</v>
      </c>
      <c r="F3" t="s">
        <v>8</v>
      </c>
    </row>
    <row r="4" spans="1:8" x14ac:dyDescent="0.25">
      <c r="A4" t="s">
        <v>1</v>
      </c>
    </row>
    <row r="5" spans="1:8" x14ac:dyDescent="0.25">
      <c r="A5" t="s">
        <v>2</v>
      </c>
    </row>
    <row r="7" spans="1:8" x14ac:dyDescent="0.25">
      <c r="A7" t="s">
        <v>3</v>
      </c>
      <c r="B7" t="s">
        <v>4</v>
      </c>
      <c r="C7">
        <v>32</v>
      </c>
      <c r="D7" t="s">
        <v>5</v>
      </c>
    </row>
    <row r="9" spans="1:8" x14ac:dyDescent="0.25">
      <c r="A9" t="s">
        <v>9</v>
      </c>
    </row>
    <row r="10" spans="1:8" x14ac:dyDescent="0.25">
      <c r="A10" t="s">
        <v>10</v>
      </c>
    </row>
    <row r="12" spans="1:8" x14ac:dyDescent="0.25">
      <c r="A12" t="s">
        <v>11</v>
      </c>
    </row>
    <row r="14" spans="1:8" x14ac:dyDescent="0.25">
      <c r="A14" t="s">
        <v>15</v>
      </c>
      <c r="C14" t="s">
        <v>14</v>
      </c>
      <c r="D14" t="s">
        <v>16</v>
      </c>
      <c r="E14">
        <f>14+16*2</f>
        <v>46</v>
      </c>
      <c r="F14" t="s">
        <v>5</v>
      </c>
    </row>
    <row r="15" spans="1:8" x14ac:dyDescent="0.25">
      <c r="A15" t="s">
        <v>12</v>
      </c>
      <c r="C15">
        <v>100</v>
      </c>
      <c r="D15" t="s">
        <v>13</v>
      </c>
    </row>
    <row r="16" spans="1:8" x14ac:dyDescent="0.25">
      <c r="A16" t="s">
        <v>17</v>
      </c>
      <c r="G16">
        <f xml:space="preserve"> C15*8314*293/(101325*46)</f>
        <v>52.264066338407403</v>
      </c>
      <c r="H16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21" zoomScale="174" zoomScaleNormal="174" workbookViewId="0">
      <selection activeCell="A36" sqref="A36"/>
    </sheetView>
  </sheetViews>
  <sheetFormatPr defaultRowHeight="13.2" x14ac:dyDescent="0.25"/>
  <sheetData>
    <row r="1" spans="1:5" x14ac:dyDescent="0.25">
      <c r="A1" s="1" t="s">
        <v>19</v>
      </c>
    </row>
    <row r="3" spans="1:5" x14ac:dyDescent="0.25">
      <c r="A3" t="s">
        <v>20</v>
      </c>
      <c r="B3">
        <v>350</v>
      </c>
      <c r="C3" t="s">
        <v>21</v>
      </c>
    </row>
    <row r="4" spans="1:5" x14ac:dyDescent="0.25">
      <c r="A4" t="s">
        <v>22</v>
      </c>
      <c r="B4">
        <v>100</v>
      </c>
      <c r="C4" t="s">
        <v>23</v>
      </c>
    </row>
    <row r="5" spans="1:5" x14ac:dyDescent="0.25">
      <c r="A5" t="s">
        <v>24</v>
      </c>
      <c r="B5">
        <v>0</v>
      </c>
      <c r="C5" t="s">
        <v>25</v>
      </c>
      <c r="D5" t="s">
        <v>26</v>
      </c>
      <c r="E5">
        <v>0.8</v>
      </c>
    </row>
    <row r="6" spans="1:5" x14ac:dyDescent="0.25">
      <c r="A6" t="s">
        <v>27</v>
      </c>
      <c r="B6">
        <v>20</v>
      </c>
      <c r="C6" t="s">
        <v>25</v>
      </c>
      <c r="D6" t="s">
        <v>28</v>
      </c>
      <c r="E6">
        <v>0.6</v>
      </c>
    </row>
    <row r="17" spans="1:8" x14ac:dyDescent="0.25">
      <c r="H17" s="2" t="s">
        <v>42</v>
      </c>
    </row>
    <row r="20" spans="1:8" x14ac:dyDescent="0.25">
      <c r="H20" s="2" t="s">
        <v>43</v>
      </c>
    </row>
    <row r="23" spans="1:8" x14ac:dyDescent="0.25">
      <c r="A23" t="s">
        <v>29</v>
      </c>
      <c r="B23">
        <v>3</v>
      </c>
      <c r="C23" t="s">
        <v>30</v>
      </c>
    </row>
    <row r="24" spans="1:8" x14ac:dyDescent="0.25">
      <c r="A24" t="s">
        <v>31</v>
      </c>
      <c r="B24">
        <v>8.6</v>
      </c>
      <c r="C24" t="s">
        <v>30</v>
      </c>
    </row>
    <row r="25" spans="1:8" x14ac:dyDescent="0.25">
      <c r="A25" t="s">
        <v>32</v>
      </c>
    </row>
    <row r="26" spans="1:8" x14ac:dyDescent="0.25">
      <c r="A26" t="s">
        <v>33</v>
      </c>
      <c r="D26">
        <f>Gv/(xi-xe)</f>
        <v>62.500000000000007</v>
      </c>
      <c r="E26" t="s">
        <v>34</v>
      </c>
    </row>
    <row r="27" spans="1:8" x14ac:dyDescent="0.25">
      <c r="A27" t="s">
        <v>35</v>
      </c>
      <c r="B27">
        <v>1.2</v>
      </c>
      <c r="C27" t="s">
        <v>36</v>
      </c>
    </row>
    <row r="28" spans="1:8" x14ac:dyDescent="0.25">
      <c r="A28" t="s">
        <v>37</v>
      </c>
      <c r="D28">
        <f>Mpa/rhoa</f>
        <v>52.083333333333343</v>
      </c>
      <c r="E28" t="s">
        <v>38</v>
      </c>
    </row>
    <row r="29" spans="1:8" x14ac:dyDescent="0.25">
      <c r="A29" t="s">
        <v>39</v>
      </c>
      <c r="B29">
        <f>Vpa/V</f>
        <v>0.52083333333333348</v>
      </c>
      <c r="C29" t="s">
        <v>40</v>
      </c>
    </row>
    <row r="31" spans="1:8" x14ac:dyDescent="0.25">
      <c r="A31" t="s">
        <v>48</v>
      </c>
      <c r="B31" t="s">
        <v>49</v>
      </c>
      <c r="D31">
        <f>Mpa/3600*(Ji-Je)</f>
        <v>0.61631944444444442</v>
      </c>
      <c r="E31" t="s">
        <v>50</v>
      </c>
    </row>
    <row r="32" spans="1:8" x14ac:dyDescent="0.25">
      <c r="A32" t="s">
        <v>44</v>
      </c>
    </row>
    <row r="33" spans="1:7" x14ac:dyDescent="0.25">
      <c r="A33" t="s">
        <v>45</v>
      </c>
      <c r="B33">
        <v>42.5</v>
      </c>
      <c r="C33" t="s">
        <v>46</v>
      </c>
    </row>
    <row r="34" spans="1:7" x14ac:dyDescent="0.25">
      <c r="A34" t="s">
        <v>47</v>
      </c>
      <c r="B34">
        <v>7</v>
      </c>
      <c r="C34" t="s">
        <v>46</v>
      </c>
    </row>
    <row r="35" spans="1:7" x14ac:dyDescent="0.25">
      <c r="A35" t="s">
        <v>51</v>
      </c>
      <c r="D35">
        <v>0.85</v>
      </c>
    </row>
    <row r="36" spans="1:7" x14ac:dyDescent="0.25">
      <c r="A36" t="s">
        <v>52</v>
      </c>
      <c r="E36">
        <f>D31*D35</f>
        <v>0.52387152777777779</v>
      </c>
      <c r="F36" t="s">
        <v>50</v>
      </c>
    </row>
    <row r="37" spans="1:7" x14ac:dyDescent="0.25">
      <c r="A37" t="s">
        <v>53</v>
      </c>
      <c r="F37">
        <f>D31-E36</f>
        <v>9.244791666666663E-2</v>
      </c>
      <c r="G37" t="s">
        <v>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Sheet1</vt:lpstr>
      <vt:lpstr>Sheet2</vt:lpstr>
      <vt:lpstr>Gv</vt:lpstr>
      <vt:lpstr>Je</vt:lpstr>
      <vt:lpstr>Ji</vt:lpstr>
      <vt:lpstr>Mpa</vt:lpstr>
      <vt:lpstr>rhoa</vt:lpstr>
      <vt:lpstr>V</vt:lpstr>
      <vt:lpstr>Vpa</vt:lpstr>
      <vt:lpstr>xe</vt:lpstr>
      <vt:lpstr>xi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2016-05-26T07:08:06Z</dcterms:created>
  <dcterms:modified xsi:type="dcterms:W3CDTF">2016-05-26T08:06:34Z</dcterms:modified>
</cp:coreProperties>
</file>