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Ramsete\Rooms\Hyundai2\"/>
    </mc:Choice>
  </mc:AlternateContent>
  <xr:revisionPtr revIDLastSave="0" documentId="13_ncr:1_{85FF1C18-3428-480E-A646-164D2A2F9060}" xr6:coauthVersionLast="47" xr6:coauthVersionMax="47" xr10:uidLastSave="{00000000-0000-0000-0000-000000000000}"/>
  <bookViews>
    <workbookView xWindow="-1005" yWindow="-20858" windowWidth="27173" windowHeight="16756" xr2:uid="{2BBA7F8A-C942-4CD5-B6B7-186087CEE583}"/>
  </bookViews>
  <sheets>
    <sheet name="Front_Left_Woofer" sheetId="1" r:id="rId1"/>
    <sheet name="Front_Right_Woofer" sheetId="2" r:id="rId2"/>
    <sheet name="Cente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1" i="3" l="1"/>
  <c r="K51" i="3"/>
  <c r="J51" i="3"/>
  <c r="I51" i="3"/>
  <c r="H51" i="3"/>
  <c r="G51" i="3"/>
  <c r="F51" i="3"/>
  <c r="E51" i="3"/>
  <c r="D51" i="3"/>
  <c r="C51" i="3"/>
  <c r="O39" i="3"/>
  <c r="L35" i="3"/>
  <c r="L40" i="3" s="1"/>
  <c r="L33" i="3"/>
  <c r="K33" i="3"/>
  <c r="J33" i="3"/>
  <c r="I33" i="3"/>
  <c r="H33" i="3"/>
  <c r="G33" i="3"/>
  <c r="F33" i="3"/>
  <c r="F35" i="3" s="1"/>
  <c r="F40" i="3" s="1"/>
  <c r="E33" i="3"/>
  <c r="D33" i="3"/>
  <c r="C33" i="3"/>
  <c r="F22" i="3"/>
  <c r="C22" i="3"/>
  <c r="L10" i="3"/>
  <c r="L53" i="3" s="1"/>
  <c r="K10" i="3"/>
  <c r="J10" i="3"/>
  <c r="J22" i="3" s="1"/>
  <c r="I10" i="3"/>
  <c r="I53" i="3" s="1"/>
  <c r="H10" i="3"/>
  <c r="H35" i="3" s="1"/>
  <c r="H40" i="3" s="1"/>
  <c r="G10" i="3"/>
  <c r="G35" i="3" s="1"/>
  <c r="G40" i="3" s="1"/>
  <c r="F10" i="3"/>
  <c r="F53" i="3" s="1"/>
  <c r="E10" i="3"/>
  <c r="E35" i="3" s="1"/>
  <c r="E40" i="3" s="1"/>
  <c r="D10" i="3"/>
  <c r="C10" i="3"/>
  <c r="L51" i="2"/>
  <c r="K51" i="2"/>
  <c r="J51" i="2"/>
  <c r="I51" i="2"/>
  <c r="H51" i="2"/>
  <c r="H53" i="2" s="1"/>
  <c r="G51" i="2"/>
  <c r="F51" i="2"/>
  <c r="E51" i="2"/>
  <c r="D51" i="2"/>
  <c r="C51" i="2"/>
  <c r="O39" i="2"/>
  <c r="L33" i="2"/>
  <c r="K33" i="2"/>
  <c r="J33" i="2"/>
  <c r="I33" i="2"/>
  <c r="H33" i="2"/>
  <c r="G33" i="2"/>
  <c r="F33" i="2"/>
  <c r="E33" i="2"/>
  <c r="D33" i="2"/>
  <c r="C33" i="2"/>
  <c r="H22" i="2"/>
  <c r="G22" i="2"/>
  <c r="E22" i="2"/>
  <c r="L10" i="2"/>
  <c r="L53" i="2" s="1"/>
  <c r="K10" i="2"/>
  <c r="K53" i="2" s="1"/>
  <c r="J10" i="2"/>
  <c r="J35" i="2" s="1"/>
  <c r="J40" i="2" s="1"/>
  <c r="I10" i="2"/>
  <c r="I35" i="2" s="1"/>
  <c r="I40" i="2" s="1"/>
  <c r="H10" i="2"/>
  <c r="H35" i="2" s="1"/>
  <c r="H40" i="2" s="1"/>
  <c r="G10" i="2"/>
  <c r="F10" i="2"/>
  <c r="F22" i="2" s="1"/>
  <c r="E10" i="2"/>
  <c r="D10" i="2"/>
  <c r="C10" i="2"/>
  <c r="O39" i="1"/>
  <c r="D22" i="1"/>
  <c r="E22" i="1"/>
  <c r="F22" i="1"/>
  <c r="G22" i="1"/>
  <c r="H22" i="1"/>
  <c r="J22" i="1"/>
  <c r="K22" i="1"/>
  <c r="L22" i="1"/>
  <c r="L51" i="1"/>
  <c r="K51" i="1"/>
  <c r="J51" i="1"/>
  <c r="I51" i="1"/>
  <c r="H51" i="1"/>
  <c r="G51" i="1"/>
  <c r="F51" i="1"/>
  <c r="E51" i="1"/>
  <c r="D51" i="1"/>
  <c r="C51" i="1"/>
  <c r="L33" i="1"/>
  <c r="K33" i="1"/>
  <c r="J33" i="1"/>
  <c r="I33" i="1"/>
  <c r="H33" i="1"/>
  <c r="G33" i="1"/>
  <c r="F33" i="1"/>
  <c r="E33" i="1"/>
  <c r="D33" i="1"/>
  <c r="C33" i="1"/>
  <c r="D10" i="1"/>
  <c r="E10" i="1"/>
  <c r="F10" i="1"/>
  <c r="G10" i="1"/>
  <c r="H10" i="1"/>
  <c r="I10" i="1"/>
  <c r="I22" i="1" s="1"/>
  <c r="J10" i="1"/>
  <c r="K10" i="1"/>
  <c r="L10" i="1"/>
  <c r="C10" i="1"/>
  <c r="C22" i="1" s="1"/>
  <c r="C53" i="3" l="1"/>
  <c r="E53" i="2"/>
  <c r="K35" i="3"/>
  <c r="K40" i="3" s="1"/>
  <c r="D35" i="3"/>
  <c r="D40" i="3" s="1"/>
  <c r="D35" i="2"/>
  <c r="D40" i="2" s="1"/>
  <c r="C35" i="2"/>
  <c r="C40" i="2" s="1"/>
  <c r="H22" i="3"/>
  <c r="C35" i="3"/>
  <c r="C40" i="3" s="1"/>
  <c r="G53" i="3"/>
  <c r="H53" i="3"/>
  <c r="I35" i="3"/>
  <c r="I40" i="3" s="1"/>
  <c r="D22" i="3"/>
  <c r="G22" i="3"/>
  <c r="D53" i="3"/>
  <c r="E53" i="3"/>
  <c r="E22" i="3"/>
  <c r="I22" i="3"/>
  <c r="K22" i="3"/>
  <c r="L22" i="3"/>
  <c r="J53" i="3"/>
  <c r="J35" i="3"/>
  <c r="J40" i="3" s="1"/>
  <c r="K53" i="3"/>
  <c r="E35" i="2"/>
  <c r="E40" i="2" s="1"/>
  <c r="F53" i="2"/>
  <c r="F35" i="2"/>
  <c r="F40" i="2" s="1"/>
  <c r="G53" i="2"/>
  <c r="G35" i="2"/>
  <c r="G40" i="2" s="1"/>
  <c r="C53" i="2"/>
  <c r="C22" i="2"/>
  <c r="D53" i="2"/>
  <c r="D22" i="2"/>
  <c r="K35" i="2"/>
  <c r="K40" i="2" s="1"/>
  <c r="L35" i="2"/>
  <c r="L40" i="2" s="1"/>
  <c r="L22" i="2"/>
  <c r="I53" i="2"/>
  <c r="I22" i="2"/>
  <c r="J53" i="2"/>
  <c r="J22" i="2"/>
  <c r="K22" i="2"/>
  <c r="L53" i="1"/>
  <c r="G53" i="1"/>
  <c r="I53" i="1"/>
  <c r="F53" i="1"/>
  <c r="D53" i="1"/>
  <c r="C53" i="1"/>
  <c r="K53" i="1"/>
  <c r="J53" i="1"/>
  <c r="H53" i="1"/>
  <c r="E53" i="1"/>
  <c r="F35" i="1"/>
  <c r="F40" i="1" s="1"/>
  <c r="D35" i="1"/>
  <c r="D40" i="1" s="1"/>
  <c r="E35" i="1"/>
  <c r="E40" i="1" s="1"/>
  <c r="G35" i="1"/>
  <c r="G40" i="1" s="1"/>
  <c r="I35" i="1"/>
  <c r="I40" i="1" s="1"/>
  <c r="H35" i="1"/>
  <c r="H40" i="1" s="1"/>
  <c r="C35" i="1"/>
  <c r="C40" i="1" s="1"/>
  <c r="L35" i="1"/>
  <c r="L40" i="1" s="1"/>
  <c r="K35" i="1"/>
  <c r="K40" i="1" s="1"/>
  <c r="J35" i="1"/>
  <c r="J40" i="1" s="1"/>
</calcChain>
</file>

<file path=xl/sharedStrings.xml><?xml version="1.0" encoding="utf-8"?>
<sst xmlns="http://schemas.openxmlformats.org/spreadsheetml/2006/main" count="193" uniqueCount="23">
  <si>
    <t>Octave Band Spectrum</t>
  </si>
  <si>
    <t>F [Hz]</t>
  </si>
  <si>
    <t>t [s]</t>
  </si>
  <si>
    <t xml:space="preserve">   A</t>
  </si>
  <si>
    <t xml:space="preserve"> Lin</t>
  </si>
  <si>
    <t>Leq</t>
  </si>
  <si>
    <t>Measured values</t>
  </si>
  <si>
    <t>Average</t>
  </si>
  <si>
    <t>Ramsete simuation with old Woofer.spk</t>
  </si>
  <si>
    <t>A</t>
  </si>
  <si>
    <t>Lin</t>
  </si>
  <si>
    <t>Room</t>
  </si>
  <si>
    <t>Difference</t>
  </si>
  <si>
    <t>Ramsete WAV files</t>
  </si>
  <si>
    <t>Original woofer.spk power levels</t>
  </si>
  <si>
    <t>retuned</t>
  </si>
  <si>
    <t>HI_car_Comsol_geometry_6_receivers.ray</t>
  </si>
  <si>
    <t>Uneven - standard</t>
  </si>
  <si>
    <t>Uneven - Nearfield</t>
  </si>
  <si>
    <t>Verification after retuning the SPK file</t>
  </si>
  <si>
    <t>Calibration of Front Left Woofer - Driver seat</t>
  </si>
  <si>
    <t>Calibration of Front Right Woofer - Driver seat</t>
  </si>
  <si>
    <t>Calibration of Center - Driver seat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</si>
</sst>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Front Left Woofer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Measured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Front_Left_Woofer!$C$3:$L$3</c:f>
              <c:numCache>
                <c:formatCode>General</c:formatCode>
                <c:ptCount val="10"/>
                <c:pt idx="0">
                  <c:v>31.5</c:v>
                </c:pt>
                <c:pt idx="1">
                  <c:v>63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  <c:pt idx="6">
                  <c:v>2000</c:v>
                </c:pt>
                <c:pt idx="7">
                  <c:v>4000</c:v>
                </c:pt>
                <c:pt idx="8">
                  <c:v>8000</c:v>
                </c:pt>
                <c:pt idx="9">
                  <c:v>16000</c:v>
                </c:pt>
              </c:numCache>
            </c:numRef>
          </c:cat>
          <c:val>
            <c:numRef>
              <c:f>Front_Left_Woofer!$C$10:$L$10</c:f>
              <c:numCache>
                <c:formatCode>0.00</c:formatCode>
                <c:ptCount val="10"/>
                <c:pt idx="0">
                  <c:v>103.23349999999999</c:v>
                </c:pt>
                <c:pt idx="1">
                  <c:v>111.35016666666668</c:v>
                </c:pt>
                <c:pt idx="2">
                  <c:v>112.72250000000001</c:v>
                </c:pt>
                <c:pt idx="3">
                  <c:v>116.13500000000001</c:v>
                </c:pt>
                <c:pt idx="4">
                  <c:v>112.56150000000001</c:v>
                </c:pt>
                <c:pt idx="5">
                  <c:v>114.30516666666666</c:v>
                </c:pt>
                <c:pt idx="6">
                  <c:v>109.52800000000001</c:v>
                </c:pt>
                <c:pt idx="7">
                  <c:v>102.42650000000002</c:v>
                </c:pt>
                <c:pt idx="8">
                  <c:v>91.329333333333338</c:v>
                </c:pt>
                <c:pt idx="9">
                  <c:v>67.213166666666666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9-4D93-B9DE-6E1E89162B01}"/>
            </c:ext>
          </c:extLst>
        </c:ser>
        <c:ser>
          <c:idx val="1"/>
          <c:order val="1"/>
          <c:tx>
            <c:v>Ramete-Orig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Front_Left_Woofer!$C$33:$L$33</c:f>
              <c:numCache>
                <c:formatCode>0.00</c:formatCode>
                <c:ptCount val="10"/>
                <c:pt idx="0">
                  <c:v>93.176333333333332</c:v>
                </c:pt>
                <c:pt idx="1">
                  <c:v>97.833833333333317</c:v>
                </c:pt>
                <c:pt idx="2">
                  <c:v>100.03166666666665</c:v>
                </c:pt>
                <c:pt idx="3">
                  <c:v>104.75316666666667</c:v>
                </c:pt>
                <c:pt idx="4">
                  <c:v>108.06316666666665</c:v>
                </c:pt>
                <c:pt idx="5">
                  <c:v>115.2495</c:v>
                </c:pt>
                <c:pt idx="6">
                  <c:v>113.98933333333333</c:v>
                </c:pt>
                <c:pt idx="7">
                  <c:v>108.4285</c:v>
                </c:pt>
                <c:pt idx="8">
                  <c:v>98.646500000000003</c:v>
                </c:pt>
                <c:pt idx="9">
                  <c:v>86.728833333333341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89-4D93-B9DE-6E1E89162B01}"/>
            </c:ext>
          </c:extLst>
        </c:ser>
        <c:ser>
          <c:idx val="2"/>
          <c:order val="2"/>
          <c:tx>
            <c:v>Ramsete-Retuned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Front_Left_Woofer!$C$51:$L$51</c:f>
              <c:numCache>
                <c:formatCode>0.00</c:formatCode>
                <c:ptCount val="10"/>
                <c:pt idx="0">
                  <c:v>105.79650000000002</c:v>
                </c:pt>
                <c:pt idx="1">
                  <c:v>110.86666666666667</c:v>
                </c:pt>
                <c:pt idx="2">
                  <c:v>111.77499999999999</c:v>
                </c:pt>
                <c:pt idx="3">
                  <c:v>114.62816666666667</c:v>
                </c:pt>
                <c:pt idx="4">
                  <c:v>112.90416666666668</c:v>
                </c:pt>
                <c:pt idx="5">
                  <c:v>113.85949999999998</c:v>
                </c:pt>
                <c:pt idx="6">
                  <c:v>109.91800000000001</c:v>
                </c:pt>
                <c:pt idx="7">
                  <c:v>102.52716666666667</c:v>
                </c:pt>
                <c:pt idx="8">
                  <c:v>91.450499999999991</c:v>
                </c:pt>
                <c:pt idx="9">
                  <c:v>77.037666666666667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2-4063-A717-F9665ECFF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1883680"/>
        <c:axId val="595442896"/>
      </c:barChart>
      <c:catAx>
        <c:axId val="76188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42896"/>
        <c:crosses val="autoZero"/>
        <c:auto val="1"/>
        <c:lblAlgn val="ctr"/>
        <c:lblOffset val="100"/>
        <c:noMultiLvlLbl val="0"/>
      </c:catAx>
      <c:valAx>
        <c:axId val="59544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88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Front Right Woofer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Measured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Front_Right_Woofer!$C$3:$L$3</c:f>
              <c:numCache>
                <c:formatCode>General</c:formatCode>
                <c:ptCount val="10"/>
                <c:pt idx="0">
                  <c:v>31.5</c:v>
                </c:pt>
                <c:pt idx="1">
                  <c:v>63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  <c:pt idx="6">
                  <c:v>2000</c:v>
                </c:pt>
                <c:pt idx="7">
                  <c:v>4000</c:v>
                </c:pt>
                <c:pt idx="8">
                  <c:v>8000</c:v>
                </c:pt>
                <c:pt idx="9">
                  <c:v>16000</c:v>
                </c:pt>
              </c:numCache>
            </c:numRef>
          </c:cat>
          <c:val>
            <c:numRef>
              <c:f>Front_Right_Woofer!$C$10:$L$10</c:f>
              <c:numCache>
                <c:formatCode>0.00</c:formatCode>
                <c:ptCount val="10"/>
                <c:pt idx="0">
                  <c:v>104.82</c:v>
                </c:pt>
                <c:pt idx="1">
                  <c:v>111.62349999999999</c:v>
                </c:pt>
                <c:pt idx="2">
                  <c:v>111.58850000000001</c:v>
                </c:pt>
                <c:pt idx="3">
                  <c:v>109.85533333333335</c:v>
                </c:pt>
                <c:pt idx="4">
                  <c:v>106.23983333333332</c:v>
                </c:pt>
                <c:pt idx="5">
                  <c:v>112.6495</c:v>
                </c:pt>
                <c:pt idx="6">
                  <c:v>109.38249999999999</c:v>
                </c:pt>
                <c:pt idx="7">
                  <c:v>103.14466666666668</c:v>
                </c:pt>
                <c:pt idx="8">
                  <c:v>91.631500000000003</c:v>
                </c:pt>
                <c:pt idx="9">
                  <c:v>67.302666666666667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6-4908-BF26-FBF9C7F228D6}"/>
            </c:ext>
          </c:extLst>
        </c:ser>
        <c:ser>
          <c:idx val="1"/>
          <c:order val="1"/>
          <c:tx>
            <c:v>Ramete-Orig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Front_Right_Woofer!$C$33:$L$33</c:f>
              <c:numCache>
                <c:formatCode>0.00</c:formatCode>
                <c:ptCount val="10"/>
                <c:pt idx="0">
                  <c:v>91.80883333333334</c:v>
                </c:pt>
                <c:pt idx="1">
                  <c:v>96.317999999999998</c:v>
                </c:pt>
                <c:pt idx="2">
                  <c:v>98.897833333333324</c:v>
                </c:pt>
                <c:pt idx="3">
                  <c:v>101.64550000000001</c:v>
                </c:pt>
                <c:pt idx="4">
                  <c:v>108.24666666666667</c:v>
                </c:pt>
                <c:pt idx="5">
                  <c:v>112.53699999999999</c:v>
                </c:pt>
                <c:pt idx="6">
                  <c:v>112.62233333333334</c:v>
                </c:pt>
                <c:pt idx="7">
                  <c:v>106.93950000000001</c:v>
                </c:pt>
                <c:pt idx="8">
                  <c:v>97.234333333333339</c:v>
                </c:pt>
                <c:pt idx="9">
                  <c:v>85.307666666666663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6-4908-BF26-FBF9C7F228D6}"/>
            </c:ext>
          </c:extLst>
        </c:ser>
        <c:ser>
          <c:idx val="2"/>
          <c:order val="2"/>
          <c:tx>
            <c:v>Ramsete-Retuned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Front_Right_Woofer!$C$51:$L$51</c:f>
              <c:numCache>
                <c:formatCode>0.00</c:formatCode>
                <c:ptCount val="10"/>
                <c:pt idx="0">
                  <c:v>105.80766666666666</c:v>
                </c:pt>
                <c:pt idx="1">
                  <c:v>111.38233333333334</c:v>
                </c:pt>
                <c:pt idx="2">
                  <c:v>112.09766666666667</c:v>
                </c:pt>
                <c:pt idx="3">
                  <c:v>111.05616666666667</c:v>
                </c:pt>
                <c:pt idx="4">
                  <c:v>107.28833333333334</c:v>
                </c:pt>
                <c:pt idx="5">
                  <c:v>112.033</c:v>
                </c:pt>
                <c:pt idx="6">
                  <c:v>109.59616666666666</c:v>
                </c:pt>
                <c:pt idx="7">
                  <c:v>103.12050000000001</c:v>
                </c:pt>
                <c:pt idx="8">
                  <c:v>92.220166666666671</c:v>
                </c:pt>
                <c:pt idx="9">
                  <c:v>77.390333333333317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B6-4908-BF26-FBF9C7F22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1883680"/>
        <c:axId val="595442896"/>
      </c:barChart>
      <c:catAx>
        <c:axId val="76188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42896"/>
        <c:crosses val="autoZero"/>
        <c:auto val="1"/>
        <c:lblAlgn val="ctr"/>
        <c:lblOffset val="100"/>
        <c:noMultiLvlLbl val="0"/>
      </c:catAx>
      <c:valAx>
        <c:axId val="59544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88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Center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Measured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Center!$C$3:$L$3</c:f>
              <c:numCache>
                <c:formatCode>General</c:formatCode>
                <c:ptCount val="10"/>
                <c:pt idx="0">
                  <c:v>31.5</c:v>
                </c:pt>
                <c:pt idx="1">
                  <c:v>63</c:v>
                </c:pt>
                <c:pt idx="2">
                  <c:v>125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  <c:pt idx="6">
                  <c:v>2000</c:v>
                </c:pt>
                <c:pt idx="7">
                  <c:v>4000</c:v>
                </c:pt>
                <c:pt idx="8">
                  <c:v>8000</c:v>
                </c:pt>
                <c:pt idx="9">
                  <c:v>16000</c:v>
                </c:pt>
              </c:numCache>
            </c:numRef>
          </c:cat>
          <c:val>
            <c:numRef>
              <c:f>Center!$C$10:$L$10</c:f>
              <c:numCache>
                <c:formatCode>0.00</c:formatCode>
                <c:ptCount val="10"/>
                <c:pt idx="0">
                  <c:v>67.135000000000005</c:v>
                </c:pt>
                <c:pt idx="1">
                  <c:v>72.56049999999999</c:v>
                </c:pt>
                <c:pt idx="2">
                  <c:v>85.82016666666668</c:v>
                </c:pt>
                <c:pt idx="3">
                  <c:v>111.35616666666668</c:v>
                </c:pt>
                <c:pt idx="4">
                  <c:v>115.87916666666666</c:v>
                </c:pt>
                <c:pt idx="5">
                  <c:v>121.83083333333333</c:v>
                </c:pt>
                <c:pt idx="6">
                  <c:v>118.29733333333333</c:v>
                </c:pt>
                <c:pt idx="7">
                  <c:v>113.277</c:v>
                </c:pt>
                <c:pt idx="8">
                  <c:v>112.5455</c:v>
                </c:pt>
                <c:pt idx="9">
                  <c:v>110.57349999999998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5-48FA-A461-A09776D8FBB3}"/>
            </c:ext>
          </c:extLst>
        </c:ser>
        <c:ser>
          <c:idx val="1"/>
          <c:order val="1"/>
          <c:tx>
            <c:v>Ramete-Orig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Center!$C$33:$L$33</c:f>
              <c:numCache>
                <c:formatCode>0.00</c:formatCode>
                <c:ptCount val="10"/>
                <c:pt idx="0">
                  <c:v>78.818666666666672</c:v>
                </c:pt>
                <c:pt idx="1">
                  <c:v>86.442666666666682</c:v>
                </c:pt>
                <c:pt idx="2">
                  <c:v>94.076000000000008</c:v>
                </c:pt>
                <c:pt idx="3">
                  <c:v>102.16600000000001</c:v>
                </c:pt>
                <c:pt idx="4">
                  <c:v>115.30666666666666</c:v>
                </c:pt>
                <c:pt idx="5">
                  <c:v>121.99633333333333</c:v>
                </c:pt>
                <c:pt idx="6">
                  <c:v>126.22783333333332</c:v>
                </c:pt>
                <c:pt idx="7">
                  <c:v>119.75433333333335</c:v>
                </c:pt>
                <c:pt idx="8">
                  <c:v>120.59616666666665</c:v>
                </c:pt>
                <c:pt idx="9">
                  <c:v>117.22133333333335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5-48FA-A461-A09776D8FBB3}"/>
            </c:ext>
          </c:extLst>
        </c:ser>
        <c:ser>
          <c:idx val="2"/>
          <c:order val="2"/>
          <c:tx>
            <c:v>Ramsete-Retuned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Center!$C$51:$L$51</c:f>
              <c:numCache>
                <c:formatCode>0.00</c:formatCode>
                <c:ptCount val="10"/>
                <c:pt idx="0">
                  <c:v>84.841999999999985</c:v>
                </c:pt>
                <c:pt idx="1">
                  <c:v>87.949666666666658</c:v>
                </c:pt>
                <c:pt idx="2">
                  <c:v>101.54433333333334</c:v>
                </c:pt>
                <c:pt idx="3">
                  <c:v>112.34266666666666</c:v>
                </c:pt>
                <c:pt idx="4">
                  <c:v>114.79416666666667</c:v>
                </c:pt>
                <c:pt idx="5">
                  <c:v>121.40566666666666</c:v>
                </c:pt>
                <c:pt idx="6">
                  <c:v>118.91249999999998</c:v>
                </c:pt>
                <c:pt idx="7">
                  <c:v>112.67516666666666</c:v>
                </c:pt>
                <c:pt idx="8">
                  <c:v>112.67433333333334</c:v>
                </c:pt>
                <c:pt idx="9">
                  <c:v>110.36616666666669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5-48FA-A461-A09776D8F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1883680"/>
        <c:axId val="595442896"/>
      </c:barChart>
      <c:catAx>
        <c:axId val="76188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42896"/>
        <c:crosses val="autoZero"/>
        <c:auto val="1"/>
        <c:lblAlgn val="ctr"/>
        <c:lblOffset val="100"/>
        <c:noMultiLvlLbl val="0"/>
      </c:catAx>
      <c:valAx>
        <c:axId val="59544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88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88105</xdr:colOff>
      <xdr:row>2</xdr:row>
      <xdr:rowOff>66674</xdr:rowOff>
    </xdr:from>
    <xdr:to>
      <xdr:col>24</xdr:col>
      <xdr:colOff>119062</xdr:colOff>
      <xdr:row>28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BB5C78-58DA-0CE2-2805-129D61ADD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88105</xdr:colOff>
      <xdr:row>2</xdr:row>
      <xdr:rowOff>66674</xdr:rowOff>
    </xdr:from>
    <xdr:to>
      <xdr:col>24</xdr:col>
      <xdr:colOff>119062</xdr:colOff>
      <xdr:row>28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0C1041-3B59-4AEA-B693-64B9CAAD4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88105</xdr:colOff>
      <xdr:row>2</xdr:row>
      <xdr:rowOff>66674</xdr:rowOff>
    </xdr:from>
    <xdr:to>
      <xdr:col>24</xdr:col>
      <xdr:colOff>119062</xdr:colOff>
      <xdr:row>28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6F7161-CFBA-4694-988E-DAF49C45C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77C97-83E3-43E8-9B26-7A788BDB95D4}">
  <dimension ref="A1:O62"/>
  <sheetViews>
    <sheetView tabSelected="1" workbookViewId="0"/>
  </sheetViews>
  <sheetFormatPr defaultRowHeight="14.25" x14ac:dyDescent="0.45"/>
  <sheetData>
    <row r="1" spans="1:14" x14ac:dyDescent="0.45">
      <c r="A1" s="1" t="s">
        <v>20</v>
      </c>
    </row>
    <row r="2" spans="1:14" x14ac:dyDescent="0.45">
      <c r="A2" t="s">
        <v>0</v>
      </c>
      <c r="D2" t="s">
        <v>6</v>
      </c>
    </row>
    <row r="3" spans="1:14" x14ac:dyDescent="0.45">
      <c r="A3" t="s">
        <v>1</v>
      </c>
      <c r="B3" t="s">
        <v>2</v>
      </c>
      <c r="C3">
        <v>31.5</v>
      </c>
      <c r="D3">
        <v>63</v>
      </c>
      <c r="E3">
        <v>125</v>
      </c>
      <c r="F3">
        <v>250</v>
      </c>
      <c r="G3">
        <v>500</v>
      </c>
      <c r="H3">
        <v>1000</v>
      </c>
      <c r="I3">
        <v>2000</v>
      </c>
      <c r="J3">
        <v>4000</v>
      </c>
      <c r="K3">
        <v>8000</v>
      </c>
      <c r="L3">
        <v>16000</v>
      </c>
      <c r="M3" t="s">
        <v>3</v>
      </c>
      <c r="N3" t="s">
        <v>4</v>
      </c>
    </row>
    <row r="4" spans="1:14" x14ac:dyDescent="0.45">
      <c r="A4" t="s">
        <v>5</v>
      </c>
      <c r="B4">
        <v>0</v>
      </c>
      <c r="C4">
        <v>102.717</v>
      </c>
      <c r="D4">
        <v>110.23699999999999</v>
      </c>
      <c r="E4">
        <v>112.20399999999999</v>
      </c>
      <c r="F4">
        <v>118.23399999999999</v>
      </c>
      <c r="G4">
        <v>112.517</v>
      </c>
      <c r="H4">
        <v>116.60299999999999</v>
      </c>
      <c r="I4">
        <v>110.482</v>
      </c>
      <c r="J4">
        <v>101.51300000000001</v>
      </c>
      <c r="K4">
        <v>91.468000000000004</v>
      </c>
      <c r="L4">
        <v>66.918999999999997</v>
      </c>
      <c r="M4">
        <v>119.06</v>
      </c>
      <c r="N4">
        <v>122.354</v>
      </c>
    </row>
    <row r="5" spans="1:14" x14ac:dyDescent="0.45">
      <c r="A5" t="s">
        <v>5</v>
      </c>
      <c r="B5">
        <v>0</v>
      </c>
      <c r="C5">
        <v>103.93899999999999</v>
      </c>
      <c r="D5">
        <v>113.294</v>
      </c>
      <c r="E5">
        <v>114.086</v>
      </c>
      <c r="F5">
        <v>113.754</v>
      </c>
      <c r="G5">
        <v>111.658</v>
      </c>
      <c r="H5">
        <v>113.935</v>
      </c>
      <c r="I5">
        <v>111.065</v>
      </c>
      <c r="J5">
        <v>104.58199999999999</v>
      </c>
      <c r="K5">
        <v>91.346999999999994</v>
      </c>
      <c r="L5">
        <v>65.891999999999996</v>
      </c>
      <c r="M5">
        <v>117.504</v>
      </c>
      <c r="N5">
        <v>121.08499999999999</v>
      </c>
    </row>
    <row r="6" spans="1:14" x14ac:dyDescent="0.45">
      <c r="A6" t="s">
        <v>5</v>
      </c>
      <c r="B6">
        <v>0</v>
      </c>
      <c r="C6">
        <v>103.97</v>
      </c>
      <c r="D6">
        <v>113.824</v>
      </c>
      <c r="E6">
        <v>114.026</v>
      </c>
      <c r="F6">
        <v>115.083</v>
      </c>
      <c r="G6">
        <v>115.539</v>
      </c>
      <c r="H6">
        <v>113.81399999999999</v>
      </c>
      <c r="I6">
        <v>110.179</v>
      </c>
      <c r="J6">
        <v>104.536</v>
      </c>
      <c r="K6">
        <v>91.677000000000007</v>
      </c>
      <c r="L6">
        <v>67.194999999999993</v>
      </c>
      <c r="M6">
        <v>118.04600000000001</v>
      </c>
      <c r="N6">
        <v>121.97</v>
      </c>
    </row>
    <row r="7" spans="1:14" x14ac:dyDescent="0.45">
      <c r="A7" t="s">
        <v>5</v>
      </c>
      <c r="B7">
        <v>0</v>
      </c>
      <c r="C7">
        <v>103.913</v>
      </c>
      <c r="D7">
        <v>111.86799999999999</v>
      </c>
      <c r="E7">
        <v>113.279</v>
      </c>
      <c r="F7">
        <v>113.43899999999999</v>
      </c>
      <c r="G7">
        <v>111.249</v>
      </c>
      <c r="H7">
        <v>112.876</v>
      </c>
      <c r="I7">
        <v>109.82599999999999</v>
      </c>
      <c r="J7">
        <v>101.95099999999999</v>
      </c>
      <c r="K7">
        <v>89.887</v>
      </c>
      <c r="L7">
        <v>66.637</v>
      </c>
      <c r="M7">
        <v>116.443</v>
      </c>
      <c r="N7">
        <v>120.21899999999999</v>
      </c>
    </row>
    <row r="8" spans="1:14" x14ac:dyDescent="0.45">
      <c r="A8" t="s">
        <v>5</v>
      </c>
      <c r="B8">
        <v>0</v>
      </c>
      <c r="C8">
        <v>102.126</v>
      </c>
      <c r="D8">
        <v>111.169</v>
      </c>
      <c r="E8">
        <v>112.352</v>
      </c>
      <c r="F8">
        <v>119.56100000000001</v>
      </c>
      <c r="G8">
        <v>114.075</v>
      </c>
      <c r="H8">
        <v>112.23</v>
      </c>
      <c r="I8">
        <v>107.63500000000001</v>
      </c>
      <c r="J8">
        <v>101.29600000000001</v>
      </c>
      <c r="K8">
        <v>92.066999999999993</v>
      </c>
      <c r="L8">
        <v>68.912999999999997</v>
      </c>
      <c r="M8">
        <v>117.105</v>
      </c>
      <c r="N8">
        <v>122.352</v>
      </c>
    </row>
    <row r="9" spans="1:14" x14ac:dyDescent="0.45">
      <c r="A9" t="s">
        <v>5</v>
      </c>
      <c r="B9">
        <v>0</v>
      </c>
      <c r="C9">
        <v>102.736</v>
      </c>
      <c r="D9">
        <v>107.709</v>
      </c>
      <c r="E9">
        <v>110.38800000000001</v>
      </c>
      <c r="F9">
        <v>116.739</v>
      </c>
      <c r="G9">
        <v>110.331</v>
      </c>
      <c r="H9">
        <v>116.373</v>
      </c>
      <c r="I9">
        <v>107.98099999999999</v>
      </c>
      <c r="J9">
        <v>100.681</v>
      </c>
      <c r="K9">
        <v>91.53</v>
      </c>
      <c r="L9">
        <v>67.722999999999999</v>
      </c>
      <c r="M9">
        <v>118.143</v>
      </c>
      <c r="N9">
        <v>121.06100000000001</v>
      </c>
    </row>
    <row r="10" spans="1:14" x14ac:dyDescent="0.45">
      <c r="A10" s="2" t="s">
        <v>7</v>
      </c>
      <c r="B10" s="2"/>
      <c r="C10" s="2">
        <f>AVERAGE(C4:C9)</f>
        <v>103.23349999999999</v>
      </c>
      <c r="D10" s="2">
        <f t="shared" ref="D10:L10" si="0">AVERAGE(D4:D9)</f>
        <v>111.35016666666668</v>
      </c>
      <c r="E10" s="2">
        <f t="shared" si="0"/>
        <v>112.72250000000001</v>
      </c>
      <c r="F10" s="2">
        <f t="shared" si="0"/>
        <v>116.13500000000001</v>
      </c>
      <c r="G10" s="2">
        <f t="shared" si="0"/>
        <v>112.56150000000001</v>
      </c>
      <c r="H10" s="2">
        <f t="shared" si="0"/>
        <v>114.30516666666666</v>
      </c>
      <c r="I10" s="2">
        <f t="shared" si="0"/>
        <v>109.52800000000001</v>
      </c>
      <c r="J10" s="2">
        <f t="shared" si="0"/>
        <v>102.42650000000002</v>
      </c>
      <c r="K10" s="2">
        <f t="shared" si="0"/>
        <v>91.329333333333338</v>
      </c>
      <c r="L10" s="2">
        <f t="shared" si="0"/>
        <v>67.213166666666666</v>
      </c>
    </row>
    <row r="12" spans="1:14" x14ac:dyDescent="0.45">
      <c r="A12" t="s">
        <v>8</v>
      </c>
      <c r="E12" t="s">
        <v>16</v>
      </c>
    </row>
    <row r="13" spans="1:14" x14ac:dyDescent="0.45">
      <c r="C13">
        <v>31.5</v>
      </c>
      <c r="D13">
        <v>63</v>
      </c>
      <c r="E13">
        <v>125</v>
      </c>
      <c r="F13">
        <v>250</v>
      </c>
      <c r="G13">
        <v>500</v>
      </c>
      <c r="H13">
        <v>1000</v>
      </c>
      <c r="I13">
        <v>2000</v>
      </c>
      <c r="J13">
        <v>4000</v>
      </c>
      <c r="K13">
        <v>8000</v>
      </c>
      <c r="L13">
        <v>16000</v>
      </c>
      <c r="M13" t="s">
        <v>9</v>
      </c>
      <c r="N13" t="s">
        <v>10</v>
      </c>
    </row>
    <row r="14" spans="1:14" x14ac:dyDescent="0.45">
      <c r="B14" s="1" t="s">
        <v>11</v>
      </c>
      <c r="C14" s="1">
        <v>75.5</v>
      </c>
      <c r="D14" s="1">
        <v>84.6</v>
      </c>
      <c r="E14" s="1">
        <v>90.2</v>
      </c>
      <c r="F14" s="1">
        <v>95.4</v>
      </c>
      <c r="G14" s="1">
        <v>95.4</v>
      </c>
      <c r="H14" s="1">
        <v>101</v>
      </c>
      <c r="I14" s="1">
        <v>99.6</v>
      </c>
      <c r="J14" s="1">
        <v>93.1</v>
      </c>
      <c r="K14" s="1">
        <v>83</v>
      </c>
      <c r="L14" s="1">
        <v>66.3</v>
      </c>
      <c r="M14">
        <v>104.7</v>
      </c>
      <c r="N14">
        <v>105.1</v>
      </c>
    </row>
    <row r="15" spans="1:14" x14ac:dyDescent="0.45">
      <c r="B15">
        <v>1</v>
      </c>
      <c r="C15">
        <v>75.5</v>
      </c>
      <c r="D15">
        <v>84.7</v>
      </c>
      <c r="E15">
        <v>90.1</v>
      </c>
      <c r="F15">
        <v>95.3</v>
      </c>
      <c r="G15">
        <v>95.1</v>
      </c>
      <c r="H15">
        <v>101.3</v>
      </c>
      <c r="I15">
        <v>100.2</v>
      </c>
      <c r="J15">
        <v>93.6</v>
      </c>
      <c r="K15">
        <v>82.9</v>
      </c>
      <c r="L15">
        <v>66.099999999999994</v>
      </c>
      <c r="M15">
        <v>105.1</v>
      </c>
      <c r="N15">
        <v>105.4</v>
      </c>
    </row>
    <row r="16" spans="1:14" x14ac:dyDescent="0.45">
      <c r="B16">
        <v>2</v>
      </c>
      <c r="C16">
        <v>75.8</v>
      </c>
      <c r="D16">
        <v>85.1</v>
      </c>
      <c r="E16">
        <v>90.8</v>
      </c>
      <c r="F16">
        <v>96.4</v>
      </c>
      <c r="G16">
        <v>96.4</v>
      </c>
      <c r="H16">
        <v>101.9</v>
      </c>
      <c r="I16">
        <v>100.2</v>
      </c>
      <c r="J16">
        <v>93.7</v>
      </c>
      <c r="K16">
        <v>84.2</v>
      </c>
      <c r="L16">
        <v>67</v>
      </c>
      <c r="M16">
        <v>105.4</v>
      </c>
      <c r="N16">
        <v>105.9</v>
      </c>
    </row>
    <row r="17" spans="1:15" x14ac:dyDescent="0.45">
      <c r="B17">
        <v>3</v>
      </c>
      <c r="C17">
        <v>75.7</v>
      </c>
      <c r="D17">
        <v>85</v>
      </c>
      <c r="E17">
        <v>90.8</v>
      </c>
      <c r="F17">
        <v>96.4</v>
      </c>
      <c r="G17">
        <v>96.1</v>
      </c>
      <c r="H17">
        <v>100.8</v>
      </c>
      <c r="I17">
        <v>99.7</v>
      </c>
      <c r="J17">
        <v>93.6</v>
      </c>
      <c r="K17">
        <v>83.8</v>
      </c>
      <c r="L17">
        <v>66.8</v>
      </c>
      <c r="M17">
        <v>104.8</v>
      </c>
      <c r="N17">
        <v>105.3</v>
      </c>
    </row>
    <row r="18" spans="1:15" x14ac:dyDescent="0.45">
      <c r="B18">
        <v>4</v>
      </c>
      <c r="C18">
        <v>75.3</v>
      </c>
      <c r="D18">
        <v>84.2</v>
      </c>
      <c r="E18">
        <v>89.6</v>
      </c>
      <c r="F18">
        <v>94.3</v>
      </c>
      <c r="G18">
        <v>94.3</v>
      </c>
      <c r="H18">
        <v>100.3</v>
      </c>
      <c r="I18">
        <v>99</v>
      </c>
      <c r="J18">
        <v>92.4</v>
      </c>
      <c r="K18">
        <v>81.8</v>
      </c>
      <c r="L18">
        <v>65.099999999999994</v>
      </c>
      <c r="M18">
        <v>104</v>
      </c>
      <c r="N18">
        <v>104.3</v>
      </c>
    </row>
    <row r="19" spans="1:15" x14ac:dyDescent="0.45">
      <c r="B19">
        <v>5</v>
      </c>
      <c r="C19">
        <v>75.5</v>
      </c>
      <c r="D19">
        <v>84.5</v>
      </c>
      <c r="E19">
        <v>90.1</v>
      </c>
      <c r="F19">
        <v>94.9</v>
      </c>
      <c r="G19">
        <v>95.2</v>
      </c>
      <c r="H19">
        <v>101.2</v>
      </c>
      <c r="I19">
        <v>99.6</v>
      </c>
      <c r="J19">
        <v>92.7</v>
      </c>
      <c r="K19">
        <v>82.5</v>
      </c>
      <c r="L19">
        <v>66.099999999999994</v>
      </c>
      <c r="M19">
        <v>104.8</v>
      </c>
      <c r="N19">
        <v>105.1</v>
      </c>
    </row>
    <row r="20" spans="1:15" x14ac:dyDescent="0.45">
      <c r="B20">
        <v>6</v>
      </c>
      <c r="C20">
        <v>75.2</v>
      </c>
      <c r="D20">
        <v>84.2</v>
      </c>
      <c r="E20">
        <v>89.8</v>
      </c>
      <c r="F20">
        <v>94.8</v>
      </c>
      <c r="G20">
        <v>95</v>
      </c>
      <c r="H20">
        <v>100.5</v>
      </c>
      <c r="I20">
        <v>98.8</v>
      </c>
      <c r="J20">
        <v>92.3</v>
      </c>
      <c r="K20">
        <v>82.5</v>
      </c>
      <c r="L20">
        <v>66.2</v>
      </c>
      <c r="M20">
        <v>104.1</v>
      </c>
      <c r="N20">
        <v>104.5</v>
      </c>
    </row>
    <row r="22" spans="1:15" x14ac:dyDescent="0.45">
      <c r="B22" t="s">
        <v>12</v>
      </c>
      <c r="C22" s="3">
        <f>C10-C14</f>
        <v>27.733499999999992</v>
      </c>
      <c r="D22" s="3">
        <f t="shared" ref="D22:L22" si="1">D10-D14</f>
        <v>26.750166666666686</v>
      </c>
      <c r="E22" s="3">
        <f t="shared" si="1"/>
        <v>22.522500000000008</v>
      </c>
      <c r="F22" s="3">
        <f t="shared" si="1"/>
        <v>20.734999999999999</v>
      </c>
      <c r="G22" s="3">
        <f t="shared" si="1"/>
        <v>17.161500000000004</v>
      </c>
      <c r="H22" s="3">
        <f t="shared" si="1"/>
        <v>13.305166666666665</v>
      </c>
      <c r="I22" s="3">
        <f t="shared" si="1"/>
        <v>9.9280000000000115</v>
      </c>
      <c r="J22" s="3">
        <f t="shared" si="1"/>
        <v>9.3265000000000242</v>
      </c>
      <c r="K22" s="3">
        <f t="shared" si="1"/>
        <v>8.3293333333333379</v>
      </c>
      <c r="L22" s="3">
        <f t="shared" si="1"/>
        <v>0.9131666666666689</v>
      </c>
    </row>
    <row r="24" spans="1:15" x14ac:dyDescent="0.45">
      <c r="A24" t="s">
        <v>13</v>
      </c>
    </row>
    <row r="25" spans="1:15" x14ac:dyDescent="0.45">
      <c r="A25" t="s">
        <v>0</v>
      </c>
    </row>
    <row r="26" spans="1:15" x14ac:dyDescent="0.45">
      <c r="A26" t="s">
        <v>1</v>
      </c>
      <c r="B26" t="s">
        <v>2</v>
      </c>
      <c r="C26">
        <v>31.5</v>
      </c>
      <c r="D26">
        <v>63</v>
      </c>
      <c r="E26">
        <v>125</v>
      </c>
      <c r="F26">
        <v>250</v>
      </c>
      <c r="G26">
        <v>500</v>
      </c>
      <c r="H26">
        <v>1000</v>
      </c>
      <c r="I26">
        <v>2000</v>
      </c>
      <c r="J26">
        <v>4000</v>
      </c>
      <c r="K26">
        <v>8000</v>
      </c>
      <c r="L26">
        <v>16000</v>
      </c>
      <c r="M26" t="s">
        <v>3</v>
      </c>
      <c r="N26" t="s">
        <v>4</v>
      </c>
    </row>
    <row r="27" spans="1:15" x14ac:dyDescent="0.45">
      <c r="A27" t="s">
        <v>5</v>
      </c>
      <c r="B27">
        <v>0</v>
      </c>
      <c r="C27">
        <v>93.600999999999999</v>
      </c>
      <c r="D27">
        <v>95.733000000000004</v>
      </c>
      <c r="E27">
        <v>95.59</v>
      </c>
      <c r="F27">
        <v>103.16800000000001</v>
      </c>
      <c r="G27">
        <v>108.874</v>
      </c>
      <c r="H27">
        <v>115.523</v>
      </c>
      <c r="I27">
        <v>114.60899999999999</v>
      </c>
      <c r="J27">
        <v>109.127</v>
      </c>
      <c r="K27">
        <v>99.13</v>
      </c>
      <c r="L27">
        <v>87.091999999999999</v>
      </c>
      <c r="M27">
        <v>119.479</v>
      </c>
      <c r="N27">
        <v>119.262</v>
      </c>
    </row>
    <row r="28" spans="1:15" x14ac:dyDescent="0.45">
      <c r="A28" t="s">
        <v>5</v>
      </c>
      <c r="B28">
        <v>0</v>
      </c>
      <c r="C28">
        <v>93.745999999999995</v>
      </c>
      <c r="D28">
        <v>98.947000000000003</v>
      </c>
      <c r="E28">
        <v>102.196</v>
      </c>
      <c r="F28">
        <v>102.873</v>
      </c>
      <c r="G28">
        <v>109.069</v>
      </c>
      <c r="H28">
        <v>114.633</v>
      </c>
      <c r="I28">
        <v>114.366</v>
      </c>
      <c r="J28">
        <v>109.203</v>
      </c>
      <c r="K28">
        <v>98.884</v>
      </c>
      <c r="L28">
        <v>87.106999999999999</v>
      </c>
      <c r="M28">
        <v>119.05</v>
      </c>
      <c r="N28">
        <v>118.934</v>
      </c>
    </row>
    <row r="29" spans="1:15" x14ac:dyDescent="0.45">
      <c r="A29" t="s">
        <v>5</v>
      </c>
      <c r="B29">
        <v>0</v>
      </c>
      <c r="C29">
        <v>93.394000000000005</v>
      </c>
      <c r="D29">
        <v>98.141999999999996</v>
      </c>
      <c r="E29">
        <v>102.34</v>
      </c>
      <c r="F29">
        <v>104.84099999999999</v>
      </c>
      <c r="G29">
        <v>107.357</v>
      </c>
      <c r="H29">
        <v>115.584</v>
      </c>
      <c r="I29">
        <v>113.818</v>
      </c>
      <c r="J29">
        <v>108.627</v>
      </c>
      <c r="K29">
        <v>98.813999999999993</v>
      </c>
      <c r="L29">
        <v>86.856999999999999</v>
      </c>
      <c r="M29">
        <v>119.07299999999999</v>
      </c>
      <c r="N29">
        <v>119</v>
      </c>
    </row>
    <row r="30" spans="1:15" x14ac:dyDescent="0.45">
      <c r="A30" t="s">
        <v>5</v>
      </c>
      <c r="B30">
        <v>0</v>
      </c>
      <c r="C30">
        <v>92.47</v>
      </c>
      <c r="D30">
        <v>97.16</v>
      </c>
      <c r="E30">
        <v>97.605000000000004</v>
      </c>
      <c r="F30">
        <v>105.584</v>
      </c>
      <c r="G30">
        <v>104.904</v>
      </c>
      <c r="H30">
        <v>116.553</v>
      </c>
      <c r="I30">
        <v>113.568</v>
      </c>
      <c r="J30">
        <v>107.908</v>
      </c>
      <c r="K30">
        <v>98.302000000000007</v>
      </c>
      <c r="L30">
        <v>86.39</v>
      </c>
      <c r="M30">
        <v>119.32</v>
      </c>
      <c r="N30">
        <v>119.182</v>
      </c>
      <c r="O30">
        <v>74.13</v>
      </c>
    </row>
    <row r="31" spans="1:15" x14ac:dyDescent="0.45">
      <c r="A31" t="s">
        <v>5</v>
      </c>
      <c r="B31">
        <v>0</v>
      </c>
      <c r="C31">
        <v>92.998000000000005</v>
      </c>
      <c r="D31">
        <v>98.043999999999997</v>
      </c>
      <c r="E31">
        <v>101.42400000000001</v>
      </c>
      <c r="F31">
        <v>106.227</v>
      </c>
      <c r="G31">
        <v>110.886</v>
      </c>
      <c r="H31">
        <v>114.488</v>
      </c>
      <c r="I31">
        <v>113.34</v>
      </c>
      <c r="J31">
        <v>108.26300000000001</v>
      </c>
      <c r="K31">
        <v>98.882999999999996</v>
      </c>
      <c r="L31">
        <v>86.817999999999998</v>
      </c>
      <c r="M31">
        <v>118.578</v>
      </c>
      <c r="N31">
        <v>118.80200000000001</v>
      </c>
    </row>
    <row r="32" spans="1:15" x14ac:dyDescent="0.45">
      <c r="A32" t="s">
        <v>5</v>
      </c>
      <c r="B32">
        <v>0</v>
      </c>
      <c r="C32">
        <v>92.849000000000004</v>
      </c>
      <c r="D32">
        <v>98.977000000000004</v>
      </c>
      <c r="E32">
        <v>101.035</v>
      </c>
      <c r="F32">
        <v>105.82599999999999</v>
      </c>
      <c r="G32">
        <v>107.289</v>
      </c>
      <c r="H32">
        <v>114.71599999999999</v>
      </c>
      <c r="I32">
        <v>114.235</v>
      </c>
      <c r="J32">
        <v>107.443</v>
      </c>
      <c r="K32">
        <v>97.866</v>
      </c>
      <c r="L32">
        <v>86.108999999999995</v>
      </c>
      <c r="M32">
        <v>118.761</v>
      </c>
      <c r="N32">
        <v>118.679</v>
      </c>
    </row>
    <row r="33" spans="1:15" x14ac:dyDescent="0.45">
      <c r="A33" s="2" t="s">
        <v>7</v>
      </c>
      <c r="B33" s="2"/>
      <c r="C33" s="2">
        <f>AVERAGE(C27:C32)</f>
        <v>93.176333333333332</v>
      </c>
      <c r="D33" s="2">
        <f t="shared" ref="D33" si="2">AVERAGE(D27:D32)</f>
        <v>97.833833333333317</v>
      </c>
      <c r="E33" s="2">
        <f t="shared" ref="E33" si="3">AVERAGE(E27:E32)</f>
        <v>100.03166666666665</v>
      </c>
      <c r="F33" s="2">
        <f t="shared" ref="F33" si="4">AVERAGE(F27:F32)</f>
        <v>104.75316666666667</v>
      </c>
      <c r="G33" s="2">
        <f t="shared" ref="G33" si="5">AVERAGE(G27:G32)</f>
        <v>108.06316666666665</v>
      </c>
      <c r="H33" s="2">
        <f t="shared" ref="H33" si="6">AVERAGE(H27:H32)</f>
        <v>115.2495</v>
      </c>
      <c r="I33" s="2">
        <f t="shared" ref="I33" si="7">AVERAGE(I27:I32)</f>
        <v>113.98933333333333</v>
      </c>
      <c r="J33" s="2">
        <f t="shared" ref="J33" si="8">AVERAGE(J27:J32)</f>
        <v>108.4285</v>
      </c>
      <c r="K33" s="2">
        <f t="shared" ref="K33" si="9">AVERAGE(K27:K32)</f>
        <v>98.646500000000003</v>
      </c>
      <c r="L33" s="2">
        <f t="shared" ref="L33" si="10">AVERAGE(L27:L32)</f>
        <v>86.728833333333341</v>
      </c>
    </row>
    <row r="34" spans="1:15" x14ac:dyDescent="0.4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5" x14ac:dyDescent="0.45">
      <c r="B35" t="s">
        <v>12</v>
      </c>
      <c r="C35" s="3">
        <f>C10-C33</f>
        <v>10.05716666666666</v>
      </c>
      <c r="D35" s="3">
        <f>D10-D33</f>
        <v>13.516333333333364</v>
      </c>
      <c r="E35" s="3">
        <f>E10-E33</f>
        <v>12.690833333333359</v>
      </c>
      <c r="F35" s="3">
        <f>F10-F33</f>
        <v>11.381833333333333</v>
      </c>
      <c r="G35" s="3">
        <f>G10-G33</f>
        <v>4.4983333333333633</v>
      </c>
      <c r="H35" s="3">
        <f>H10-H33</f>
        <v>-0.9443333333333328</v>
      </c>
      <c r="I35" s="3">
        <f>I10-I33</f>
        <v>-4.4613333333333287</v>
      </c>
      <c r="J35" s="3">
        <f>J10-J33</f>
        <v>-6.0019999999999811</v>
      </c>
      <c r="K35" s="3">
        <f>K10-K33</f>
        <v>-7.3171666666666653</v>
      </c>
      <c r="L35" s="3">
        <f>L10-L33</f>
        <v>-19.515666666666675</v>
      </c>
    </row>
    <row r="37" spans="1:15" x14ac:dyDescent="0.45">
      <c r="A37" t="s">
        <v>14</v>
      </c>
    </row>
    <row r="38" spans="1:15" x14ac:dyDescent="0.45">
      <c r="C38">
        <v>31.5</v>
      </c>
      <c r="D38">
        <v>63</v>
      </c>
      <c r="E38">
        <v>125</v>
      </c>
      <c r="F38">
        <v>250</v>
      </c>
      <c r="G38">
        <v>500</v>
      </c>
      <c r="H38">
        <v>1000</v>
      </c>
      <c r="I38">
        <v>2000</v>
      </c>
      <c r="J38">
        <v>4000</v>
      </c>
      <c r="K38">
        <v>8000</v>
      </c>
      <c r="L38">
        <v>16000</v>
      </c>
    </row>
    <row r="39" spans="1:15" x14ac:dyDescent="0.45">
      <c r="C39">
        <v>70.31</v>
      </c>
      <c r="D39">
        <v>81.569999999999993</v>
      </c>
      <c r="E39">
        <v>88.91</v>
      </c>
      <c r="F39">
        <v>96.25</v>
      </c>
      <c r="G39">
        <v>95.14</v>
      </c>
      <c r="H39">
        <v>100.98</v>
      </c>
      <c r="I39">
        <v>100.77</v>
      </c>
      <c r="J39">
        <v>94.86</v>
      </c>
      <c r="K39">
        <v>84.16</v>
      </c>
      <c r="L39">
        <v>68.81</v>
      </c>
      <c r="O39">
        <f>10^(-16/20)</f>
        <v>0.15848931924611132</v>
      </c>
    </row>
    <row r="40" spans="1:15" x14ac:dyDescent="0.45">
      <c r="B40" s="1" t="s">
        <v>15</v>
      </c>
      <c r="C40" s="2">
        <f t="shared" ref="C40:L40" si="11">C39+C35</f>
        <v>80.367166666666662</v>
      </c>
      <c r="D40" s="2">
        <f t="shared" si="11"/>
        <v>95.086333333333357</v>
      </c>
      <c r="E40" s="2">
        <f t="shared" si="11"/>
        <v>101.60083333333336</v>
      </c>
      <c r="F40" s="2">
        <f t="shared" si="11"/>
        <v>107.63183333333333</v>
      </c>
      <c r="G40" s="2">
        <f t="shared" si="11"/>
        <v>99.638333333333364</v>
      </c>
      <c r="H40" s="2">
        <f t="shared" si="11"/>
        <v>100.03566666666667</v>
      </c>
      <c r="I40" s="2">
        <f t="shared" si="11"/>
        <v>96.308666666666667</v>
      </c>
      <c r="J40" s="2">
        <f t="shared" si="11"/>
        <v>88.858000000000018</v>
      </c>
      <c r="K40" s="2">
        <f t="shared" si="11"/>
        <v>76.842833333333331</v>
      </c>
      <c r="L40" s="2">
        <f t="shared" si="11"/>
        <v>49.294333333333327</v>
      </c>
    </row>
    <row r="42" spans="1:15" x14ac:dyDescent="0.45">
      <c r="A42" t="s">
        <v>19</v>
      </c>
    </row>
    <row r="43" spans="1:15" x14ac:dyDescent="0.45">
      <c r="A43" t="s">
        <v>0</v>
      </c>
    </row>
    <row r="44" spans="1:15" x14ac:dyDescent="0.45">
      <c r="A44" t="s">
        <v>1</v>
      </c>
      <c r="B44" t="s">
        <v>2</v>
      </c>
      <c r="C44">
        <v>31.5</v>
      </c>
      <c r="D44">
        <v>63</v>
      </c>
      <c r="E44">
        <v>125</v>
      </c>
      <c r="F44">
        <v>250</v>
      </c>
      <c r="G44">
        <v>500</v>
      </c>
      <c r="H44">
        <v>1000</v>
      </c>
      <c r="I44">
        <v>2000</v>
      </c>
      <c r="J44">
        <v>4000</v>
      </c>
      <c r="K44">
        <v>8000</v>
      </c>
      <c r="L44">
        <v>16000</v>
      </c>
      <c r="M44" t="s">
        <v>3</v>
      </c>
      <c r="N44" t="s">
        <v>4</v>
      </c>
    </row>
    <row r="45" spans="1:15" x14ac:dyDescent="0.45">
      <c r="A45" t="s">
        <v>5</v>
      </c>
      <c r="B45">
        <v>0</v>
      </c>
      <c r="C45">
        <v>106.616</v>
      </c>
      <c r="D45">
        <v>108.56699999999999</v>
      </c>
      <c r="E45">
        <v>110.73099999999999</v>
      </c>
      <c r="F45">
        <v>118.208</v>
      </c>
      <c r="G45">
        <v>113.893</v>
      </c>
      <c r="H45">
        <v>112.28100000000001</v>
      </c>
      <c r="I45">
        <v>110.89</v>
      </c>
      <c r="J45">
        <v>102.962</v>
      </c>
      <c r="K45">
        <v>91.781999999999996</v>
      </c>
      <c r="L45">
        <v>77.525000000000006</v>
      </c>
      <c r="M45">
        <v>117.54900000000001</v>
      </c>
      <c r="N45">
        <v>121.63200000000001</v>
      </c>
    </row>
    <row r="46" spans="1:15" x14ac:dyDescent="0.45">
      <c r="A46" t="s">
        <v>5</v>
      </c>
      <c r="B46">
        <v>0</v>
      </c>
      <c r="C46">
        <v>106.006</v>
      </c>
      <c r="D46">
        <v>111.761</v>
      </c>
      <c r="E46">
        <v>112.337</v>
      </c>
      <c r="F46">
        <v>118.099</v>
      </c>
      <c r="G46">
        <v>112.184</v>
      </c>
      <c r="H46">
        <v>113.77800000000001</v>
      </c>
      <c r="I46">
        <v>110.875</v>
      </c>
      <c r="J46">
        <v>102.639</v>
      </c>
      <c r="K46">
        <v>91.968000000000004</v>
      </c>
      <c r="L46">
        <v>77.347999999999999</v>
      </c>
      <c r="M46">
        <v>117.76</v>
      </c>
      <c r="N46">
        <v>121.91200000000001</v>
      </c>
    </row>
    <row r="47" spans="1:15" x14ac:dyDescent="0.45">
      <c r="A47" t="s">
        <v>5</v>
      </c>
      <c r="B47">
        <v>0</v>
      </c>
      <c r="C47">
        <v>105.92700000000001</v>
      </c>
      <c r="D47">
        <v>112.768</v>
      </c>
      <c r="E47">
        <v>114.04</v>
      </c>
      <c r="F47">
        <v>110.548</v>
      </c>
      <c r="G47">
        <v>112.684</v>
      </c>
      <c r="H47">
        <v>114.176</v>
      </c>
      <c r="I47">
        <v>109.895</v>
      </c>
      <c r="J47">
        <v>102.595</v>
      </c>
      <c r="K47">
        <v>91.572000000000003</v>
      </c>
      <c r="L47">
        <v>77.34</v>
      </c>
      <c r="M47">
        <v>117.205</v>
      </c>
      <c r="N47">
        <v>120.643</v>
      </c>
    </row>
    <row r="48" spans="1:15" x14ac:dyDescent="0.45">
      <c r="A48" t="s">
        <v>5</v>
      </c>
      <c r="B48">
        <v>0</v>
      </c>
      <c r="C48">
        <v>105.286</v>
      </c>
      <c r="D48">
        <v>109.104</v>
      </c>
      <c r="E48">
        <v>109.40600000000001</v>
      </c>
      <c r="F48">
        <v>112.336</v>
      </c>
      <c r="G48">
        <v>114.35599999999999</v>
      </c>
      <c r="H48">
        <v>114.274</v>
      </c>
      <c r="I48">
        <v>108.619</v>
      </c>
      <c r="J48">
        <v>102.587</v>
      </c>
      <c r="K48">
        <v>90.869</v>
      </c>
      <c r="L48">
        <v>76.688999999999993</v>
      </c>
      <c r="M48">
        <v>117.354</v>
      </c>
      <c r="N48">
        <v>120.026</v>
      </c>
    </row>
    <row r="49" spans="1:14" x14ac:dyDescent="0.45">
      <c r="A49" t="s">
        <v>5</v>
      </c>
      <c r="B49">
        <v>0</v>
      </c>
      <c r="C49">
        <v>105.498</v>
      </c>
      <c r="D49">
        <v>111.467</v>
      </c>
      <c r="E49">
        <v>112.71899999999999</v>
      </c>
      <c r="F49">
        <v>117.167</v>
      </c>
      <c r="G49">
        <v>110.911</v>
      </c>
      <c r="H49">
        <v>115.078</v>
      </c>
      <c r="I49">
        <v>109.72199999999999</v>
      </c>
      <c r="J49">
        <v>102.509</v>
      </c>
      <c r="K49">
        <v>91.366</v>
      </c>
      <c r="L49">
        <v>76.932000000000002</v>
      </c>
      <c r="M49">
        <v>117.81699999999999</v>
      </c>
      <c r="N49">
        <v>121.589</v>
      </c>
    </row>
    <row r="50" spans="1:14" x14ac:dyDescent="0.45">
      <c r="A50" t="s">
        <v>5</v>
      </c>
      <c r="B50">
        <v>0</v>
      </c>
      <c r="C50">
        <v>105.446</v>
      </c>
      <c r="D50">
        <v>111.533</v>
      </c>
      <c r="E50">
        <v>111.417</v>
      </c>
      <c r="F50">
        <v>111.411</v>
      </c>
      <c r="G50">
        <v>113.39700000000001</v>
      </c>
      <c r="H50">
        <v>113.57</v>
      </c>
      <c r="I50">
        <v>109.50700000000001</v>
      </c>
      <c r="J50">
        <v>101.871</v>
      </c>
      <c r="K50">
        <v>91.146000000000001</v>
      </c>
      <c r="L50">
        <v>76.391999999999996</v>
      </c>
      <c r="M50">
        <v>116.929</v>
      </c>
      <c r="N50">
        <v>120.02800000000001</v>
      </c>
    </row>
    <row r="51" spans="1:14" x14ac:dyDescent="0.45">
      <c r="A51" s="2" t="s">
        <v>7</v>
      </c>
      <c r="B51" s="2"/>
      <c r="C51" s="2">
        <f>AVERAGE(C45:C50)</f>
        <v>105.79650000000002</v>
      </c>
      <c r="D51" s="2">
        <f t="shared" ref="D51" si="12">AVERAGE(D45:D50)</f>
        <v>110.86666666666667</v>
      </c>
      <c r="E51" s="2">
        <f t="shared" ref="E51" si="13">AVERAGE(E45:E50)</f>
        <v>111.77499999999999</v>
      </c>
      <c r="F51" s="2">
        <f t="shared" ref="F51" si="14">AVERAGE(F45:F50)</f>
        <v>114.62816666666667</v>
      </c>
      <c r="G51" s="2">
        <f t="shared" ref="G51" si="15">AVERAGE(G45:G50)</f>
        <v>112.90416666666668</v>
      </c>
      <c r="H51" s="2">
        <f t="shared" ref="H51" si="16">AVERAGE(H45:H50)</f>
        <v>113.85949999999998</v>
      </c>
      <c r="I51" s="2">
        <f t="shared" ref="I51" si="17">AVERAGE(I45:I50)</f>
        <v>109.91800000000001</v>
      </c>
      <c r="J51" s="2">
        <f t="shared" ref="J51" si="18">AVERAGE(J45:J50)</f>
        <v>102.52716666666667</v>
      </c>
      <c r="K51" s="2">
        <f t="shared" ref="K51" si="19">AVERAGE(K45:K50)</f>
        <v>91.450499999999991</v>
      </c>
      <c r="L51" s="2">
        <f t="shared" ref="L51" si="20">AVERAGE(L45:L50)</f>
        <v>77.037666666666667</v>
      </c>
    </row>
    <row r="53" spans="1:14" x14ac:dyDescent="0.45">
      <c r="B53" t="s">
        <v>12</v>
      </c>
      <c r="C53" s="3">
        <f>C10-C51</f>
        <v>-2.5630000000000308</v>
      </c>
      <c r="D53" s="3">
        <f>D10-D51</f>
        <v>0.48350000000000648</v>
      </c>
      <c r="E53" s="3">
        <f>E10-E51</f>
        <v>0.94750000000001933</v>
      </c>
      <c r="F53" s="3">
        <f>F10-F51</f>
        <v>1.5068333333333328</v>
      </c>
      <c r="G53" s="3">
        <f>G10-G51</f>
        <v>-0.34266666666667334</v>
      </c>
      <c r="H53" s="3">
        <f>H10-H51</f>
        <v>0.44566666666668198</v>
      </c>
      <c r="I53" s="3">
        <f>I10-I51</f>
        <v>-0.39000000000000057</v>
      </c>
      <c r="J53" s="3">
        <f>J10-J51</f>
        <v>-0.10066666666665469</v>
      </c>
      <c r="K53" s="3">
        <f>K10-K51</f>
        <v>-0.1211666666666531</v>
      </c>
      <c r="L53" s="3">
        <f>L10-L51</f>
        <v>-9.8245000000000005</v>
      </c>
    </row>
    <row r="55" spans="1:14" x14ac:dyDescent="0.45">
      <c r="C55">
        <v>31.5</v>
      </c>
      <c r="D55">
        <v>63</v>
      </c>
      <c r="E55">
        <v>125</v>
      </c>
      <c r="F55">
        <v>250</v>
      </c>
      <c r="G55">
        <v>500</v>
      </c>
      <c r="H55">
        <v>1000</v>
      </c>
      <c r="I55">
        <v>2000</v>
      </c>
      <c r="J55">
        <v>4000</v>
      </c>
      <c r="K55">
        <v>8000</v>
      </c>
      <c r="L55">
        <v>16000</v>
      </c>
      <c r="M55" t="s">
        <v>9</v>
      </c>
      <c r="N55" t="s">
        <v>10</v>
      </c>
    </row>
    <row r="56" spans="1:14" x14ac:dyDescent="0.45">
      <c r="B56" t="s">
        <v>11</v>
      </c>
      <c r="C56">
        <v>85.5</v>
      </c>
      <c r="D56">
        <v>98.1</v>
      </c>
      <c r="E56">
        <v>102.9</v>
      </c>
      <c r="F56">
        <v>106.8</v>
      </c>
      <c r="G56">
        <v>99.9</v>
      </c>
      <c r="H56">
        <v>100.1</v>
      </c>
      <c r="I56">
        <v>95.2</v>
      </c>
      <c r="J56">
        <v>87.1</v>
      </c>
      <c r="K56">
        <v>75.400000000000006</v>
      </c>
      <c r="L56">
        <v>46.8</v>
      </c>
      <c r="M56">
        <v>104.3</v>
      </c>
      <c r="N56">
        <v>109.9</v>
      </c>
    </row>
    <row r="57" spans="1:14" x14ac:dyDescent="0.45">
      <c r="B57">
        <v>1</v>
      </c>
      <c r="C57">
        <v>85.6</v>
      </c>
      <c r="D57">
        <v>98.2</v>
      </c>
      <c r="E57">
        <v>102.8</v>
      </c>
      <c r="F57">
        <v>106.7</v>
      </c>
      <c r="G57">
        <v>99.6</v>
      </c>
      <c r="H57">
        <v>100.4</v>
      </c>
      <c r="I57">
        <v>95.8</v>
      </c>
      <c r="J57">
        <v>87.6</v>
      </c>
      <c r="K57">
        <v>75.3</v>
      </c>
      <c r="L57">
        <v>46.6</v>
      </c>
      <c r="M57">
        <v>104.5</v>
      </c>
      <c r="N57">
        <v>109.9</v>
      </c>
    </row>
    <row r="58" spans="1:14" x14ac:dyDescent="0.45">
      <c r="B58">
        <v>2</v>
      </c>
      <c r="C58">
        <v>85.8</v>
      </c>
      <c r="D58">
        <v>98.6</v>
      </c>
      <c r="E58">
        <v>103.4</v>
      </c>
      <c r="F58">
        <v>107.8</v>
      </c>
      <c r="G58">
        <v>100.9</v>
      </c>
      <c r="H58">
        <v>100.9</v>
      </c>
      <c r="I58">
        <v>95.7</v>
      </c>
      <c r="J58">
        <v>87.7</v>
      </c>
      <c r="K58">
        <v>76.599999999999994</v>
      </c>
      <c r="L58">
        <v>47.5</v>
      </c>
      <c r="M58">
        <v>105.2</v>
      </c>
      <c r="N58">
        <v>110.7</v>
      </c>
    </row>
    <row r="59" spans="1:14" x14ac:dyDescent="0.45">
      <c r="B59">
        <v>3</v>
      </c>
      <c r="C59">
        <v>85.7</v>
      </c>
      <c r="D59">
        <v>98.5</v>
      </c>
      <c r="E59">
        <v>103.4</v>
      </c>
      <c r="F59">
        <v>107.7</v>
      </c>
      <c r="G59">
        <v>100.5</v>
      </c>
      <c r="H59">
        <v>99.9</v>
      </c>
      <c r="I59">
        <v>95.2</v>
      </c>
      <c r="J59">
        <v>87.5</v>
      </c>
      <c r="K59">
        <v>76.099999999999994</v>
      </c>
      <c r="L59">
        <v>47.3</v>
      </c>
      <c r="M59">
        <v>104.6</v>
      </c>
      <c r="N59">
        <v>110.6</v>
      </c>
    </row>
    <row r="60" spans="1:14" x14ac:dyDescent="0.45">
      <c r="B60">
        <v>4</v>
      </c>
      <c r="C60">
        <v>85.3</v>
      </c>
      <c r="D60">
        <v>97.7</v>
      </c>
      <c r="E60">
        <v>102.3</v>
      </c>
      <c r="F60">
        <v>105.7</v>
      </c>
      <c r="G60">
        <v>98.8</v>
      </c>
      <c r="H60">
        <v>99.3</v>
      </c>
      <c r="I60">
        <v>94.6</v>
      </c>
      <c r="J60">
        <v>86.5</v>
      </c>
      <c r="K60">
        <v>74.099999999999994</v>
      </c>
      <c r="L60">
        <v>45.6</v>
      </c>
      <c r="M60">
        <v>103.4</v>
      </c>
      <c r="N60">
        <v>109</v>
      </c>
    </row>
    <row r="61" spans="1:14" x14ac:dyDescent="0.45">
      <c r="B61">
        <v>5</v>
      </c>
      <c r="C61">
        <v>85.5</v>
      </c>
      <c r="D61">
        <v>98</v>
      </c>
      <c r="E61">
        <v>102.7</v>
      </c>
      <c r="F61">
        <v>106.3</v>
      </c>
      <c r="G61">
        <v>99.7</v>
      </c>
      <c r="H61">
        <v>100.3</v>
      </c>
      <c r="I61">
        <v>95.2</v>
      </c>
      <c r="J61">
        <v>86.7</v>
      </c>
      <c r="K61">
        <v>74.900000000000006</v>
      </c>
      <c r="L61">
        <v>46.6</v>
      </c>
      <c r="M61">
        <v>104.2</v>
      </c>
      <c r="N61">
        <v>109.6</v>
      </c>
    </row>
    <row r="62" spans="1:14" x14ac:dyDescent="0.45">
      <c r="B62">
        <v>6</v>
      </c>
      <c r="C62">
        <v>85.2</v>
      </c>
      <c r="D62">
        <v>97.7</v>
      </c>
      <c r="E62">
        <v>102.4</v>
      </c>
      <c r="F62">
        <v>106.2</v>
      </c>
      <c r="G62">
        <v>99.5</v>
      </c>
      <c r="H62">
        <v>99.6</v>
      </c>
      <c r="I62">
        <v>94.3</v>
      </c>
      <c r="J62">
        <v>86.3</v>
      </c>
      <c r="K62">
        <v>74.8</v>
      </c>
      <c r="L62">
        <v>46.7</v>
      </c>
      <c r="M62">
        <v>103.7</v>
      </c>
      <c r="N62">
        <v>109.4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E0110-81F1-4155-B02F-DAADEDBF3128}">
  <dimension ref="A1:O68"/>
  <sheetViews>
    <sheetView topLeftCell="A10" workbookViewId="0">
      <selection activeCell="C45" sqref="C45:N50"/>
    </sheetView>
  </sheetViews>
  <sheetFormatPr defaultRowHeight="14.25" x14ac:dyDescent="0.45"/>
  <sheetData>
    <row r="1" spans="1:14" x14ac:dyDescent="0.45">
      <c r="A1" s="1" t="s">
        <v>21</v>
      </c>
    </row>
    <row r="2" spans="1:14" x14ac:dyDescent="0.45">
      <c r="A2" t="s">
        <v>0</v>
      </c>
      <c r="D2" t="s">
        <v>6</v>
      </c>
    </row>
    <row r="3" spans="1:14" x14ac:dyDescent="0.45">
      <c r="A3" t="s">
        <v>1</v>
      </c>
      <c r="B3" t="s">
        <v>2</v>
      </c>
      <c r="C3">
        <v>31.5</v>
      </c>
      <c r="D3">
        <v>63</v>
      </c>
      <c r="E3">
        <v>125</v>
      </c>
      <c r="F3">
        <v>250</v>
      </c>
      <c r="G3">
        <v>500</v>
      </c>
      <c r="H3">
        <v>1000</v>
      </c>
      <c r="I3">
        <v>2000</v>
      </c>
      <c r="J3">
        <v>4000</v>
      </c>
      <c r="K3">
        <v>8000</v>
      </c>
      <c r="L3">
        <v>16000</v>
      </c>
      <c r="M3" t="s">
        <v>3</v>
      </c>
      <c r="N3" t="s">
        <v>4</v>
      </c>
    </row>
    <row r="4" spans="1:14" x14ac:dyDescent="0.45">
      <c r="A4" t="s">
        <v>5</v>
      </c>
      <c r="B4">
        <v>0</v>
      </c>
      <c r="C4">
        <v>104.78</v>
      </c>
      <c r="D4">
        <v>111.224</v>
      </c>
      <c r="E4">
        <v>111.36</v>
      </c>
      <c r="F4">
        <v>108.154</v>
      </c>
      <c r="G4">
        <v>106.952</v>
      </c>
      <c r="H4">
        <v>113.381</v>
      </c>
      <c r="I4">
        <v>109.94799999999999</v>
      </c>
      <c r="J4">
        <v>103.001</v>
      </c>
      <c r="K4">
        <v>91.369</v>
      </c>
      <c r="L4">
        <v>66.66</v>
      </c>
      <c r="M4">
        <v>116.13500000000001</v>
      </c>
      <c r="N4">
        <v>118.764</v>
      </c>
    </row>
    <row r="5" spans="1:14" x14ac:dyDescent="0.45">
      <c r="A5" t="s">
        <v>5</v>
      </c>
      <c r="B5">
        <v>0</v>
      </c>
      <c r="C5">
        <v>105.099</v>
      </c>
      <c r="D5">
        <v>112.818</v>
      </c>
      <c r="E5">
        <v>111.901</v>
      </c>
      <c r="F5">
        <v>106.46</v>
      </c>
      <c r="G5">
        <v>106.22799999999999</v>
      </c>
      <c r="H5">
        <v>112.19799999999999</v>
      </c>
      <c r="I5">
        <v>108.021</v>
      </c>
      <c r="J5">
        <v>104.047</v>
      </c>
      <c r="K5">
        <v>91.403999999999996</v>
      </c>
      <c r="L5">
        <v>67.602000000000004</v>
      </c>
      <c r="M5">
        <v>114.955</v>
      </c>
      <c r="N5">
        <v>118.57899999999999</v>
      </c>
    </row>
    <row r="6" spans="1:14" x14ac:dyDescent="0.45">
      <c r="A6" t="s">
        <v>5</v>
      </c>
      <c r="B6">
        <v>0</v>
      </c>
      <c r="C6">
        <v>105.27500000000001</v>
      </c>
      <c r="D6">
        <v>113.84699999999999</v>
      </c>
      <c r="E6">
        <v>113.422</v>
      </c>
      <c r="F6">
        <v>109.00700000000001</v>
      </c>
      <c r="G6">
        <v>106.447</v>
      </c>
      <c r="H6">
        <v>108.557</v>
      </c>
      <c r="I6">
        <v>108.087</v>
      </c>
      <c r="J6">
        <v>103.819</v>
      </c>
      <c r="K6">
        <v>90.950999999999993</v>
      </c>
      <c r="L6">
        <v>67.034999999999997</v>
      </c>
      <c r="M6">
        <v>113.541</v>
      </c>
      <c r="N6">
        <v>118.928</v>
      </c>
    </row>
    <row r="7" spans="1:14" x14ac:dyDescent="0.45">
      <c r="A7" t="s">
        <v>5</v>
      </c>
      <c r="B7">
        <v>0</v>
      </c>
      <c r="C7">
        <v>104.846</v>
      </c>
      <c r="D7">
        <v>111.134</v>
      </c>
      <c r="E7">
        <v>110.837</v>
      </c>
      <c r="F7">
        <v>111.411</v>
      </c>
      <c r="G7">
        <v>107.10299999999999</v>
      </c>
      <c r="H7">
        <v>111.774</v>
      </c>
      <c r="I7">
        <v>109.82299999999999</v>
      </c>
      <c r="J7">
        <v>102.96299999999999</v>
      </c>
      <c r="K7">
        <v>91.337999999999994</v>
      </c>
      <c r="L7">
        <v>67.215000000000003</v>
      </c>
      <c r="M7">
        <v>115.44</v>
      </c>
      <c r="N7">
        <v>118.68600000000001</v>
      </c>
    </row>
    <row r="8" spans="1:14" x14ac:dyDescent="0.45">
      <c r="A8" t="s">
        <v>5</v>
      </c>
      <c r="B8">
        <v>0</v>
      </c>
      <c r="C8">
        <v>104.752</v>
      </c>
      <c r="D8">
        <v>112.087</v>
      </c>
      <c r="E8">
        <v>112.426</v>
      </c>
      <c r="F8">
        <v>112.14100000000001</v>
      </c>
      <c r="G8">
        <v>105.541</v>
      </c>
      <c r="H8">
        <v>116.24299999999999</v>
      </c>
      <c r="I8">
        <v>110.342</v>
      </c>
      <c r="J8">
        <v>102.465</v>
      </c>
      <c r="K8">
        <v>94.125</v>
      </c>
      <c r="L8">
        <v>68.506</v>
      </c>
      <c r="M8">
        <v>118.009</v>
      </c>
      <c r="N8">
        <v>120.474</v>
      </c>
    </row>
    <row r="9" spans="1:14" x14ac:dyDescent="0.45">
      <c r="A9" t="s">
        <v>5</v>
      </c>
      <c r="B9">
        <v>0</v>
      </c>
      <c r="C9">
        <v>104.16800000000001</v>
      </c>
      <c r="D9">
        <v>108.631</v>
      </c>
      <c r="E9">
        <v>109.58499999999999</v>
      </c>
      <c r="F9">
        <v>111.959</v>
      </c>
      <c r="G9">
        <v>105.16800000000001</v>
      </c>
      <c r="H9">
        <v>113.744</v>
      </c>
      <c r="I9">
        <v>110.074</v>
      </c>
      <c r="J9">
        <v>102.57299999999999</v>
      </c>
      <c r="K9">
        <v>90.602000000000004</v>
      </c>
      <c r="L9">
        <v>66.798000000000002</v>
      </c>
      <c r="M9">
        <v>116.379</v>
      </c>
      <c r="N9">
        <v>118.678</v>
      </c>
    </row>
    <row r="10" spans="1:14" x14ac:dyDescent="0.45">
      <c r="A10" s="2" t="s">
        <v>7</v>
      </c>
      <c r="B10" s="2"/>
      <c r="C10" s="2">
        <f>AVERAGE(C4:C9)</f>
        <v>104.82</v>
      </c>
      <c r="D10" s="2">
        <f t="shared" ref="D10:L10" si="0">AVERAGE(D4:D9)</f>
        <v>111.62349999999999</v>
      </c>
      <c r="E10" s="2">
        <f t="shared" si="0"/>
        <v>111.58850000000001</v>
      </c>
      <c r="F10" s="2">
        <f t="shared" si="0"/>
        <v>109.85533333333335</v>
      </c>
      <c r="G10" s="2">
        <f t="shared" si="0"/>
        <v>106.23983333333332</v>
      </c>
      <c r="H10" s="2">
        <f t="shared" si="0"/>
        <v>112.6495</v>
      </c>
      <c r="I10" s="2">
        <f t="shared" si="0"/>
        <v>109.38249999999999</v>
      </c>
      <c r="J10" s="2">
        <f t="shared" si="0"/>
        <v>103.14466666666668</v>
      </c>
      <c r="K10" s="2">
        <f t="shared" si="0"/>
        <v>91.631500000000003</v>
      </c>
      <c r="L10" s="2">
        <f t="shared" si="0"/>
        <v>67.302666666666667</v>
      </c>
    </row>
    <row r="12" spans="1:14" x14ac:dyDescent="0.45">
      <c r="A12" t="s">
        <v>8</v>
      </c>
      <c r="E12" t="s">
        <v>16</v>
      </c>
    </row>
    <row r="13" spans="1:14" x14ac:dyDescent="0.45">
      <c r="C13">
        <v>31.5</v>
      </c>
      <c r="D13">
        <v>63</v>
      </c>
      <c r="E13">
        <v>125</v>
      </c>
      <c r="F13">
        <v>250</v>
      </c>
      <c r="G13">
        <v>500</v>
      </c>
      <c r="H13">
        <v>1000</v>
      </c>
      <c r="I13">
        <v>2000</v>
      </c>
      <c r="J13">
        <v>4000</v>
      </c>
      <c r="K13">
        <v>8000</v>
      </c>
      <c r="L13">
        <v>16000</v>
      </c>
      <c r="M13" t="s">
        <v>9</v>
      </c>
      <c r="N13" t="s">
        <v>10</v>
      </c>
    </row>
    <row r="14" spans="1:14" x14ac:dyDescent="0.45">
      <c r="B14" s="1" t="s">
        <v>11</v>
      </c>
      <c r="C14" s="1">
        <v>74.7</v>
      </c>
      <c r="D14" s="1">
        <v>83.7</v>
      </c>
      <c r="E14" s="1">
        <v>89.4</v>
      </c>
      <c r="F14" s="1">
        <v>94.5</v>
      </c>
      <c r="G14" s="1">
        <v>93.9</v>
      </c>
      <c r="H14" s="1">
        <v>98.5</v>
      </c>
      <c r="I14" s="1">
        <v>98</v>
      </c>
      <c r="J14" s="1">
        <v>92.7</v>
      </c>
      <c r="K14" s="1">
        <v>82</v>
      </c>
      <c r="L14" s="1">
        <v>66.5</v>
      </c>
      <c r="M14">
        <v>102.9</v>
      </c>
      <c r="N14">
        <v>103.4</v>
      </c>
    </row>
    <row r="15" spans="1:14" x14ac:dyDescent="0.45">
      <c r="B15">
        <v>1</v>
      </c>
      <c r="C15">
        <v>74.400000000000006</v>
      </c>
      <c r="D15">
        <v>83.4</v>
      </c>
      <c r="E15">
        <v>89</v>
      </c>
      <c r="F15">
        <v>94.1</v>
      </c>
      <c r="G15">
        <v>93.3</v>
      </c>
      <c r="H15">
        <v>97.8</v>
      </c>
      <c r="I15">
        <v>97.8</v>
      </c>
      <c r="J15">
        <v>92.7</v>
      </c>
      <c r="K15">
        <v>81.5</v>
      </c>
      <c r="L15">
        <v>66.5</v>
      </c>
      <c r="M15">
        <v>102.5</v>
      </c>
      <c r="N15">
        <v>103</v>
      </c>
    </row>
    <row r="16" spans="1:14" x14ac:dyDescent="0.45">
      <c r="B16">
        <v>2</v>
      </c>
      <c r="C16">
        <v>74.5</v>
      </c>
      <c r="D16">
        <v>83.5</v>
      </c>
      <c r="E16">
        <v>89.2</v>
      </c>
      <c r="F16">
        <v>94.3</v>
      </c>
      <c r="G16">
        <v>93.5</v>
      </c>
      <c r="H16">
        <v>98.2</v>
      </c>
      <c r="I16">
        <v>98</v>
      </c>
      <c r="J16">
        <v>92.8</v>
      </c>
      <c r="K16">
        <v>81.900000000000006</v>
      </c>
      <c r="L16">
        <v>66.900000000000006</v>
      </c>
      <c r="M16">
        <v>102.8</v>
      </c>
      <c r="N16">
        <v>103.2</v>
      </c>
    </row>
    <row r="17" spans="1:15" x14ac:dyDescent="0.45">
      <c r="B17">
        <v>3</v>
      </c>
      <c r="C17">
        <v>74.8</v>
      </c>
      <c r="D17">
        <v>83.9</v>
      </c>
      <c r="E17">
        <v>89.7</v>
      </c>
      <c r="F17">
        <v>95</v>
      </c>
      <c r="G17">
        <v>94.2</v>
      </c>
      <c r="H17">
        <v>99</v>
      </c>
      <c r="I17">
        <v>98.7</v>
      </c>
      <c r="J17">
        <v>93.5</v>
      </c>
      <c r="K17">
        <v>82.4</v>
      </c>
      <c r="L17">
        <v>67.3</v>
      </c>
      <c r="M17">
        <v>103.5</v>
      </c>
      <c r="N17">
        <v>103.9</v>
      </c>
    </row>
    <row r="18" spans="1:15" x14ac:dyDescent="0.45">
      <c r="B18">
        <v>4</v>
      </c>
      <c r="C18">
        <v>74.900000000000006</v>
      </c>
      <c r="D18">
        <v>84</v>
      </c>
      <c r="E18">
        <v>89.7</v>
      </c>
      <c r="F18">
        <v>94.8</v>
      </c>
      <c r="G18">
        <v>94</v>
      </c>
      <c r="H18">
        <v>98.4</v>
      </c>
      <c r="I18">
        <v>98.2</v>
      </c>
      <c r="J18">
        <v>93.2</v>
      </c>
      <c r="K18">
        <v>82.1</v>
      </c>
      <c r="L18">
        <v>67</v>
      </c>
      <c r="M18">
        <v>103</v>
      </c>
      <c r="N18">
        <v>103.5</v>
      </c>
    </row>
    <row r="19" spans="1:15" x14ac:dyDescent="0.45">
      <c r="B19">
        <v>5</v>
      </c>
      <c r="C19">
        <v>74.8</v>
      </c>
      <c r="D19">
        <v>83.8</v>
      </c>
      <c r="E19">
        <v>89.5</v>
      </c>
      <c r="F19">
        <v>94.5</v>
      </c>
      <c r="G19">
        <v>94.1</v>
      </c>
      <c r="H19">
        <v>98.6</v>
      </c>
      <c r="I19">
        <v>97.7</v>
      </c>
      <c r="J19">
        <v>92.2</v>
      </c>
      <c r="K19">
        <v>81.7</v>
      </c>
      <c r="L19">
        <v>65.7</v>
      </c>
      <c r="M19">
        <v>102.8</v>
      </c>
      <c r="N19">
        <v>103.3</v>
      </c>
    </row>
    <row r="20" spans="1:15" x14ac:dyDescent="0.45">
      <c r="B20">
        <v>6</v>
      </c>
      <c r="C20">
        <v>74.7</v>
      </c>
      <c r="D20">
        <v>83.7</v>
      </c>
      <c r="E20">
        <v>89.3</v>
      </c>
      <c r="F20">
        <v>94.3</v>
      </c>
      <c r="G20">
        <v>94.2</v>
      </c>
      <c r="H20">
        <v>98.9</v>
      </c>
      <c r="I20">
        <v>97.6</v>
      </c>
      <c r="J20">
        <v>91.7</v>
      </c>
      <c r="K20">
        <v>82.2</v>
      </c>
      <c r="L20">
        <v>65.3</v>
      </c>
      <c r="M20">
        <v>102.8</v>
      </c>
      <c r="N20">
        <v>103.4</v>
      </c>
    </row>
    <row r="22" spans="1:15" x14ac:dyDescent="0.45">
      <c r="B22" t="s">
        <v>12</v>
      </c>
      <c r="C22" s="3">
        <f>C10-C14</f>
        <v>30.11999999999999</v>
      </c>
      <c r="D22" s="3">
        <f t="shared" ref="D22:L22" si="1">D10-D14</f>
        <v>27.92349999999999</v>
      </c>
      <c r="E22" s="3">
        <f t="shared" si="1"/>
        <v>22.188500000000005</v>
      </c>
      <c r="F22" s="3">
        <f t="shared" si="1"/>
        <v>15.355333333333348</v>
      </c>
      <c r="G22" s="3">
        <f t="shared" si="1"/>
        <v>12.339833333333317</v>
      </c>
      <c r="H22" s="3">
        <f t="shared" si="1"/>
        <v>14.149500000000003</v>
      </c>
      <c r="I22" s="3">
        <f t="shared" si="1"/>
        <v>11.382499999999993</v>
      </c>
      <c r="J22" s="3">
        <f t="shared" si="1"/>
        <v>10.444666666666677</v>
      </c>
      <c r="K22" s="3">
        <f t="shared" si="1"/>
        <v>9.6315000000000026</v>
      </c>
      <c r="L22" s="3">
        <f t="shared" si="1"/>
        <v>0.80266666666666708</v>
      </c>
    </row>
    <row r="24" spans="1:15" x14ac:dyDescent="0.45">
      <c r="A24" t="s">
        <v>13</v>
      </c>
    </row>
    <row r="25" spans="1:15" x14ac:dyDescent="0.45">
      <c r="A25" t="s">
        <v>0</v>
      </c>
    </row>
    <row r="26" spans="1:15" x14ac:dyDescent="0.45">
      <c r="A26" t="s">
        <v>1</v>
      </c>
      <c r="B26" t="s">
        <v>2</v>
      </c>
      <c r="C26">
        <v>31.5</v>
      </c>
      <c r="D26">
        <v>63</v>
      </c>
      <c r="E26">
        <v>125</v>
      </c>
      <c r="F26">
        <v>250</v>
      </c>
      <c r="G26">
        <v>500</v>
      </c>
      <c r="H26">
        <v>1000</v>
      </c>
      <c r="I26">
        <v>2000</v>
      </c>
      <c r="J26">
        <v>4000</v>
      </c>
      <c r="K26">
        <v>8000</v>
      </c>
      <c r="L26">
        <v>16000</v>
      </c>
      <c r="M26" t="s">
        <v>3</v>
      </c>
      <c r="N26" t="s">
        <v>4</v>
      </c>
    </row>
    <row r="27" spans="1:15" x14ac:dyDescent="0.45">
      <c r="A27" t="s">
        <v>5</v>
      </c>
      <c r="B27">
        <v>0</v>
      </c>
      <c r="C27">
        <v>92.100999999999999</v>
      </c>
      <c r="D27">
        <v>95.802999999999997</v>
      </c>
      <c r="E27">
        <v>94.738</v>
      </c>
      <c r="F27">
        <v>104.39100000000001</v>
      </c>
      <c r="G27">
        <v>108.373</v>
      </c>
      <c r="H27">
        <v>110.82</v>
      </c>
      <c r="I27">
        <v>112.274</v>
      </c>
      <c r="J27">
        <v>106.786</v>
      </c>
      <c r="K27">
        <v>96.792000000000002</v>
      </c>
      <c r="L27">
        <v>84.905000000000001</v>
      </c>
      <c r="M27">
        <v>116.473</v>
      </c>
      <c r="N27">
        <v>116.503</v>
      </c>
    </row>
    <row r="28" spans="1:15" x14ac:dyDescent="0.45">
      <c r="A28" t="s">
        <v>5</v>
      </c>
      <c r="B28">
        <v>0</v>
      </c>
      <c r="C28">
        <v>90.756</v>
      </c>
      <c r="D28">
        <v>95.477000000000004</v>
      </c>
      <c r="E28">
        <v>99.191999999999993</v>
      </c>
      <c r="F28">
        <v>102.654</v>
      </c>
      <c r="G28">
        <v>107.711</v>
      </c>
      <c r="H28">
        <v>110.42</v>
      </c>
      <c r="I28">
        <v>112.755</v>
      </c>
      <c r="J28">
        <v>106.194</v>
      </c>
      <c r="K28">
        <v>96.95</v>
      </c>
      <c r="L28">
        <v>84.686000000000007</v>
      </c>
      <c r="M28">
        <v>116.494</v>
      </c>
      <c r="N28">
        <v>116.396</v>
      </c>
    </row>
    <row r="29" spans="1:15" x14ac:dyDescent="0.45">
      <c r="A29" t="s">
        <v>5</v>
      </c>
      <c r="B29">
        <v>0</v>
      </c>
      <c r="C29">
        <v>91.430999999999997</v>
      </c>
      <c r="D29">
        <v>96.438000000000002</v>
      </c>
      <c r="E29">
        <v>98.596999999999994</v>
      </c>
      <c r="F29">
        <v>100.05200000000001</v>
      </c>
      <c r="G29">
        <v>108.39100000000001</v>
      </c>
      <c r="H29">
        <v>113.08</v>
      </c>
      <c r="I29">
        <v>112.432</v>
      </c>
      <c r="J29">
        <v>106.74299999999999</v>
      </c>
      <c r="K29">
        <v>97.12</v>
      </c>
      <c r="L29">
        <v>85.492999999999995</v>
      </c>
      <c r="M29">
        <v>117.26</v>
      </c>
      <c r="N29">
        <v>117.187</v>
      </c>
    </row>
    <row r="30" spans="1:15" x14ac:dyDescent="0.45">
      <c r="A30" t="s">
        <v>5</v>
      </c>
      <c r="B30">
        <v>0</v>
      </c>
      <c r="C30">
        <v>92.763000000000005</v>
      </c>
      <c r="D30">
        <v>96.412000000000006</v>
      </c>
      <c r="E30">
        <v>101.51300000000001</v>
      </c>
      <c r="F30">
        <v>103.318</v>
      </c>
      <c r="G30">
        <v>109.19799999999999</v>
      </c>
      <c r="H30">
        <v>112.959</v>
      </c>
      <c r="I30">
        <v>112.771</v>
      </c>
      <c r="J30">
        <v>107.953</v>
      </c>
      <c r="K30">
        <v>97.613</v>
      </c>
      <c r="L30">
        <v>85.905000000000001</v>
      </c>
      <c r="M30">
        <v>117.58499999999999</v>
      </c>
      <c r="N30">
        <v>117.63800000000001</v>
      </c>
      <c r="O30">
        <v>74.13</v>
      </c>
    </row>
    <row r="31" spans="1:15" x14ac:dyDescent="0.45">
      <c r="A31" t="s">
        <v>5</v>
      </c>
      <c r="B31">
        <v>0</v>
      </c>
      <c r="C31">
        <v>91.477999999999994</v>
      </c>
      <c r="D31">
        <v>96.543000000000006</v>
      </c>
      <c r="E31">
        <v>100.616</v>
      </c>
      <c r="F31">
        <v>98.85</v>
      </c>
      <c r="G31">
        <v>107.23699999999999</v>
      </c>
      <c r="H31">
        <v>114.605</v>
      </c>
      <c r="I31">
        <v>112.357</v>
      </c>
      <c r="J31">
        <v>107.29</v>
      </c>
      <c r="K31">
        <v>97.522000000000006</v>
      </c>
      <c r="L31">
        <v>85.298000000000002</v>
      </c>
      <c r="M31">
        <v>117.883</v>
      </c>
      <c r="N31">
        <v>117.77</v>
      </c>
    </row>
    <row r="32" spans="1:15" x14ac:dyDescent="0.45">
      <c r="A32" t="s">
        <v>5</v>
      </c>
      <c r="B32">
        <v>0</v>
      </c>
      <c r="C32">
        <v>92.323999999999998</v>
      </c>
      <c r="D32">
        <v>97.234999999999999</v>
      </c>
      <c r="E32">
        <v>98.730999999999995</v>
      </c>
      <c r="F32">
        <v>100.608</v>
      </c>
      <c r="G32">
        <v>108.57</v>
      </c>
      <c r="H32">
        <v>113.33799999999999</v>
      </c>
      <c r="I32">
        <v>113.145</v>
      </c>
      <c r="J32">
        <v>106.67100000000001</v>
      </c>
      <c r="K32">
        <v>97.409000000000006</v>
      </c>
      <c r="L32">
        <v>85.558999999999997</v>
      </c>
      <c r="M32">
        <v>117.684</v>
      </c>
      <c r="N32">
        <v>117.57599999999999</v>
      </c>
    </row>
    <row r="33" spans="1:15" x14ac:dyDescent="0.45">
      <c r="A33" s="2" t="s">
        <v>7</v>
      </c>
      <c r="B33" s="2"/>
      <c r="C33" s="2">
        <f>AVERAGE(C27:C32)</f>
        <v>91.80883333333334</v>
      </c>
      <c r="D33" s="2">
        <f t="shared" ref="D33:L33" si="2">AVERAGE(D27:D32)</f>
        <v>96.317999999999998</v>
      </c>
      <c r="E33" s="2">
        <f t="shared" si="2"/>
        <v>98.897833333333324</v>
      </c>
      <c r="F33" s="2">
        <f t="shared" si="2"/>
        <v>101.64550000000001</v>
      </c>
      <c r="G33" s="2">
        <f t="shared" si="2"/>
        <v>108.24666666666667</v>
      </c>
      <c r="H33" s="2">
        <f t="shared" si="2"/>
        <v>112.53699999999999</v>
      </c>
      <c r="I33" s="2">
        <f t="shared" si="2"/>
        <v>112.62233333333334</v>
      </c>
      <c r="J33" s="2">
        <f t="shared" si="2"/>
        <v>106.93950000000001</v>
      </c>
      <c r="K33" s="2">
        <f t="shared" si="2"/>
        <v>97.234333333333339</v>
      </c>
      <c r="L33" s="2">
        <f t="shared" si="2"/>
        <v>85.307666666666663</v>
      </c>
    </row>
    <row r="34" spans="1:15" x14ac:dyDescent="0.4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5" x14ac:dyDescent="0.45">
      <c r="B35" t="s">
        <v>12</v>
      </c>
      <c r="C35" s="3">
        <f>C10-C33</f>
        <v>13.011166666666654</v>
      </c>
      <c r="D35" s="3">
        <f>D10-D33</f>
        <v>15.305499999999995</v>
      </c>
      <c r="E35" s="3">
        <f>E10-E33</f>
        <v>12.690666666666687</v>
      </c>
      <c r="F35" s="3">
        <f>F10-F33</f>
        <v>8.2098333333333358</v>
      </c>
      <c r="G35" s="3">
        <f>G10-G33</f>
        <v>-2.006833333333347</v>
      </c>
      <c r="H35" s="3">
        <f>H10-H33</f>
        <v>0.11250000000001137</v>
      </c>
      <c r="I35" s="3">
        <f>I10-I33</f>
        <v>-3.2398333333333511</v>
      </c>
      <c r="J35" s="3">
        <f>J10-J33</f>
        <v>-3.7948333333333295</v>
      </c>
      <c r="K35" s="3">
        <f>K10-K33</f>
        <v>-5.6028333333333364</v>
      </c>
      <c r="L35" s="3">
        <f>L10-L33</f>
        <v>-18.004999999999995</v>
      </c>
    </row>
    <row r="37" spans="1:15" x14ac:dyDescent="0.45">
      <c r="A37" t="s">
        <v>14</v>
      </c>
    </row>
    <row r="38" spans="1:15" x14ac:dyDescent="0.45">
      <c r="C38">
        <v>31.5</v>
      </c>
      <c r="D38">
        <v>63</v>
      </c>
      <c r="E38">
        <v>125</v>
      </c>
      <c r="F38">
        <v>250</v>
      </c>
      <c r="G38">
        <v>500</v>
      </c>
      <c r="H38">
        <v>1000</v>
      </c>
      <c r="I38">
        <v>2000</v>
      </c>
      <c r="J38">
        <v>4000</v>
      </c>
      <c r="K38">
        <v>8000</v>
      </c>
      <c r="L38">
        <v>16000</v>
      </c>
    </row>
    <row r="39" spans="1:15" x14ac:dyDescent="0.45">
      <c r="C39">
        <v>70.31</v>
      </c>
      <c r="D39">
        <v>81.569999999999993</v>
      </c>
      <c r="E39">
        <v>88.91</v>
      </c>
      <c r="F39">
        <v>96.25</v>
      </c>
      <c r="G39">
        <v>95.14</v>
      </c>
      <c r="H39">
        <v>100.98</v>
      </c>
      <c r="I39">
        <v>100.77</v>
      </c>
      <c r="J39">
        <v>94.86</v>
      </c>
      <c r="K39">
        <v>84.16</v>
      </c>
      <c r="L39">
        <v>68.81</v>
      </c>
      <c r="O39">
        <f>10^(-16/20)</f>
        <v>0.15848931924611132</v>
      </c>
    </row>
    <row r="40" spans="1:15" x14ac:dyDescent="0.45">
      <c r="B40" s="1" t="s">
        <v>15</v>
      </c>
      <c r="C40" s="2">
        <f t="shared" ref="C40:L40" si="3">C39+C35</f>
        <v>83.321166666666656</v>
      </c>
      <c r="D40" s="2">
        <f t="shared" si="3"/>
        <v>96.875499999999988</v>
      </c>
      <c r="E40" s="2">
        <f t="shared" si="3"/>
        <v>101.60066666666668</v>
      </c>
      <c r="F40" s="2">
        <f t="shared" si="3"/>
        <v>104.45983333333334</v>
      </c>
      <c r="G40" s="2">
        <f t="shared" si="3"/>
        <v>93.133166666666654</v>
      </c>
      <c r="H40" s="2">
        <f t="shared" si="3"/>
        <v>101.09250000000002</v>
      </c>
      <c r="I40" s="2">
        <f t="shared" si="3"/>
        <v>97.530166666666645</v>
      </c>
      <c r="J40" s="2">
        <f t="shared" si="3"/>
        <v>91.06516666666667</v>
      </c>
      <c r="K40" s="2">
        <f t="shared" si="3"/>
        <v>78.55716666666666</v>
      </c>
      <c r="L40" s="2">
        <f t="shared" si="3"/>
        <v>50.805000000000007</v>
      </c>
    </row>
    <row r="42" spans="1:15" x14ac:dyDescent="0.45">
      <c r="A42" t="s">
        <v>19</v>
      </c>
    </row>
    <row r="43" spans="1:15" x14ac:dyDescent="0.45">
      <c r="A43" t="s">
        <v>0</v>
      </c>
    </row>
    <row r="44" spans="1:15" x14ac:dyDescent="0.45">
      <c r="A44" t="s">
        <v>1</v>
      </c>
      <c r="B44" t="s">
        <v>2</v>
      </c>
      <c r="C44">
        <v>31.5</v>
      </c>
      <c r="D44">
        <v>63</v>
      </c>
      <c r="E44">
        <v>125</v>
      </c>
      <c r="F44">
        <v>250</v>
      </c>
      <c r="G44">
        <v>500</v>
      </c>
      <c r="H44">
        <v>1000</v>
      </c>
      <c r="I44">
        <v>2000</v>
      </c>
      <c r="J44">
        <v>4000</v>
      </c>
      <c r="K44">
        <v>8000</v>
      </c>
      <c r="L44">
        <v>16000</v>
      </c>
      <c r="M44" t="s">
        <v>3</v>
      </c>
      <c r="N44" t="s">
        <v>4</v>
      </c>
    </row>
    <row r="45" spans="1:15" x14ac:dyDescent="0.45">
      <c r="A45" t="s">
        <v>5</v>
      </c>
      <c r="B45">
        <v>0</v>
      </c>
      <c r="C45">
        <v>106.319</v>
      </c>
      <c r="D45">
        <v>112.327</v>
      </c>
      <c r="E45">
        <v>110.812</v>
      </c>
      <c r="F45">
        <v>105.07</v>
      </c>
      <c r="G45">
        <v>106.15</v>
      </c>
      <c r="H45">
        <v>111.438</v>
      </c>
      <c r="I45">
        <v>109.57599999999999</v>
      </c>
      <c r="J45">
        <v>102.998</v>
      </c>
      <c r="K45">
        <v>91.850999999999999</v>
      </c>
      <c r="L45">
        <v>77.179000000000002</v>
      </c>
      <c r="M45">
        <v>114.95099999999999</v>
      </c>
      <c r="N45">
        <v>118.19</v>
      </c>
    </row>
    <row r="46" spans="1:15" x14ac:dyDescent="0.45">
      <c r="A46" t="s">
        <v>5</v>
      </c>
      <c r="B46">
        <v>0</v>
      </c>
      <c r="C46">
        <v>104.85</v>
      </c>
      <c r="D46">
        <v>110.54600000000001</v>
      </c>
      <c r="E46">
        <v>108.17100000000001</v>
      </c>
      <c r="F46">
        <v>108.376</v>
      </c>
      <c r="G46">
        <v>108.752</v>
      </c>
      <c r="H46">
        <v>109.562</v>
      </c>
      <c r="I46">
        <v>109.48</v>
      </c>
      <c r="J46">
        <v>102.179</v>
      </c>
      <c r="K46">
        <v>91.688999999999993</v>
      </c>
      <c r="L46">
        <v>76.835999999999999</v>
      </c>
      <c r="M46">
        <v>114.41800000000001</v>
      </c>
      <c r="N46">
        <v>117.408</v>
      </c>
    </row>
    <row r="47" spans="1:15" x14ac:dyDescent="0.45">
      <c r="A47" t="s">
        <v>5</v>
      </c>
      <c r="B47">
        <v>0</v>
      </c>
      <c r="C47">
        <v>105.339</v>
      </c>
      <c r="D47">
        <v>109.111</v>
      </c>
      <c r="E47">
        <v>112.486</v>
      </c>
      <c r="F47">
        <v>110.566</v>
      </c>
      <c r="G47">
        <v>107.529</v>
      </c>
      <c r="H47">
        <v>113.64700000000001</v>
      </c>
      <c r="I47">
        <v>108.739</v>
      </c>
      <c r="J47">
        <v>103.122</v>
      </c>
      <c r="K47">
        <v>92.363</v>
      </c>
      <c r="L47">
        <v>77.393000000000001</v>
      </c>
      <c r="M47">
        <v>116.072</v>
      </c>
      <c r="N47">
        <v>118.988</v>
      </c>
    </row>
    <row r="48" spans="1:15" x14ac:dyDescent="0.45">
      <c r="A48" t="s">
        <v>5</v>
      </c>
      <c r="B48">
        <v>0</v>
      </c>
      <c r="C48">
        <v>106.834</v>
      </c>
      <c r="D48">
        <v>111.768</v>
      </c>
      <c r="E48">
        <v>116.08799999999999</v>
      </c>
      <c r="F48">
        <v>115.825</v>
      </c>
      <c r="G48">
        <v>107.608</v>
      </c>
      <c r="H48">
        <v>112.45099999999999</v>
      </c>
      <c r="I48">
        <v>110.05500000000001</v>
      </c>
      <c r="J48">
        <v>103.687</v>
      </c>
      <c r="K48">
        <v>92.662000000000006</v>
      </c>
      <c r="L48">
        <v>77.608000000000004</v>
      </c>
      <c r="M48">
        <v>116.34399999999999</v>
      </c>
      <c r="N48">
        <v>121.294</v>
      </c>
    </row>
    <row r="49" spans="1:14" x14ac:dyDescent="0.45">
      <c r="A49" t="s">
        <v>5</v>
      </c>
      <c r="B49">
        <v>0</v>
      </c>
      <c r="C49">
        <v>106.214</v>
      </c>
      <c r="D49">
        <v>112.01900000000001</v>
      </c>
      <c r="E49">
        <v>115.889</v>
      </c>
      <c r="F49">
        <v>114.098</v>
      </c>
      <c r="G49">
        <v>107.06100000000001</v>
      </c>
      <c r="H49">
        <v>111.93300000000001</v>
      </c>
      <c r="I49">
        <v>110.024</v>
      </c>
      <c r="J49">
        <v>103.387</v>
      </c>
      <c r="K49">
        <v>92.25</v>
      </c>
      <c r="L49">
        <v>77.813999999999993</v>
      </c>
      <c r="M49">
        <v>115.878</v>
      </c>
      <c r="N49">
        <v>120.708</v>
      </c>
    </row>
    <row r="50" spans="1:14" x14ac:dyDescent="0.45">
      <c r="A50" t="s">
        <v>5</v>
      </c>
      <c r="B50">
        <v>0</v>
      </c>
      <c r="C50">
        <v>105.29</v>
      </c>
      <c r="D50">
        <v>112.523</v>
      </c>
      <c r="E50">
        <v>109.14</v>
      </c>
      <c r="F50">
        <v>112.402</v>
      </c>
      <c r="G50">
        <v>106.63</v>
      </c>
      <c r="H50">
        <v>113.167</v>
      </c>
      <c r="I50">
        <v>109.703</v>
      </c>
      <c r="J50">
        <v>103.35</v>
      </c>
      <c r="K50">
        <v>92.506</v>
      </c>
      <c r="L50">
        <v>77.512</v>
      </c>
      <c r="M50">
        <v>116.102</v>
      </c>
      <c r="N50">
        <v>119.236</v>
      </c>
    </row>
    <row r="51" spans="1:14" x14ac:dyDescent="0.45">
      <c r="A51" s="2" t="s">
        <v>7</v>
      </c>
      <c r="B51" s="2"/>
      <c r="C51" s="2">
        <f>AVERAGE(C45:C50)</f>
        <v>105.80766666666666</v>
      </c>
      <c r="D51" s="2">
        <f t="shared" ref="D51:L51" si="4">AVERAGE(D45:D50)</f>
        <v>111.38233333333334</v>
      </c>
      <c r="E51" s="2">
        <f t="shared" si="4"/>
        <v>112.09766666666667</v>
      </c>
      <c r="F51" s="2">
        <f t="shared" si="4"/>
        <v>111.05616666666667</v>
      </c>
      <c r="G51" s="2">
        <f t="shared" si="4"/>
        <v>107.28833333333334</v>
      </c>
      <c r="H51" s="2">
        <f t="shared" si="4"/>
        <v>112.033</v>
      </c>
      <c r="I51" s="2">
        <f t="shared" si="4"/>
        <v>109.59616666666666</v>
      </c>
      <c r="J51" s="2">
        <f t="shared" si="4"/>
        <v>103.12050000000001</v>
      </c>
      <c r="K51" s="2">
        <f t="shared" si="4"/>
        <v>92.220166666666671</v>
      </c>
      <c r="L51" s="2">
        <f t="shared" si="4"/>
        <v>77.390333333333317</v>
      </c>
    </row>
    <row r="53" spans="1:14" x14ac:dyDescent="0.45">
      <c r="B53" t="s">
        <v>12</v>
      </c>
      <c r="C53" s="3">
        <f>C10-C51</f>
        <v>-0.98766666666666936</v>
      </c>
      <c r="D53" s="3">
        <f>D10-D51</f>
        <v>0.24116666666665765</v>
      </c>
      <c r="E53" s="3">
        <f>E10-E51</f>
        <v>-0.50916666666665833</v>
      </c>
      <c r="F53" s="3">
        <f>F10-F51</f>
        <v>-1.2008333333333212</v>
      </c>
      <c r="G53" s="3">
        <f>G10-G51</f>
        <v>-1.0485000000000184</v>
      </c>
      <c r="H53" s="3">
        <f>H10-H51</f>
        <v>0.61650000000000205</v>
      </c>
      <c r="I53" s="3">
        <f>I10-I51</f>
        <v>-0.21366666666666845</v>
      </c>
      <c r="J53" s="3">
        <f>J10-J51</f>
        <v>2.4166666666673109E-2</v>
      </c>
      <c r="K53" s="3">
        <f>K10-K51</f>
        <v>-0.58866666666666845</v>
      </c>
      <c r="L53" s="3">
        <f>L10-L51</f>
        <v>-10.087666666666649</v>
      </c>
    </row>
    <row r="55" spans="1:14" x14ac:dyDescent="0.45">
      <c r="A55" t="s">
        <v>0</v>
      </c>
    </row>
    <row r="56" spans="1:14" x14ac:dyDescent="0.45">
      <c r="A56" t="s">
        <v>1</v>
      </c>
      <c r="B56" t="s">
        <v>2</v>
      </c>
      <c r="C56">
        <v>31.5</v>
      </c>
      <c r="D56">
        <v>63</v>
      </c>
      <c r="E56">
        <v>125</v>
      </c>
      <c r="F56">
        <v>250</v>
      </c>
      <c r="G56">
        <v>500</v>
      </c>
      <c r="H56">
        <v>1000</v>
      </c>
      <c r="I56">
        <v>2000</v>
      </c>
      <c r="J56">
        <v>4000</v>
      </c>
      <c r="K56">
        <v>8000</v>
      </c>
      <c r="L56">
        <v>16000</v>
      </c>
      <c r="M56" t="s">
        <v>3</v>
      </c>
      <c r="N56" t="s">
        <v>4</v>
      </c>
    </row>
    <row r="57" spans="1:14" x14ac:dyDescent="0.45">
      <c r="A57" t="s">
        <v>5</v>
      </c>
      <c r="B57">
        <v>0</v>
      </c>
      <c r="C57">
        <v>41.9</v>
      </c>
      <c r="D57">
        <v>51.58</v>
      </c>
      <c r="E57">
        <v>55.05</v>
      </c>
      <c r="F57">
        <v>60.95</v>
      </c>
      <c r="G57">
        <v>62.85</v>
      </c>
      <c r="H57">
        <v>66.599999999999994</v>
      </c>
      <c r="I57">
        <v>62.85</v>
      </c>
      <c r="J57">
        <v>59.49</v>
      </c>
      <c r="K57">
        <v>52.01</v>
      </c>
      <c r="L57">
        <v>40.35</v>
      </c>
      <c r="M57">
        <v>70.680000000000007</v>
      </c>
      <c r="N57">
        <v>71.36</v>
      </c>
    </row>
    <row r="60" spans="1:14" x14ac:dyDescent="0.45">
      <c r="A60" t="s">
        <v>17</v>
      </c>
    </row>
    <row r="61" spans="1:14" x14ac:dyDescent="0.45">
      <c r="A61" t="s">
        <v>0</v>
      </c>
    </row>
    <row r="62" spans="1:14" x14ac:dyDescent="0.45">
      <c r="A62" t="s">
        <v>1</v>
      </c>
      <c r="B62" t="s">
        <v>2</v>
      </c>
      <c r="C62">
        <v>31.5</v>
      </c>
      <c r="D62">
        <v>63</v>
      </c>
      <c r="E62">
        <v>125</v>
      </c>
      <c r="F62">
        <v>250</v>
      </c>
      <c r="G62">
        <v>500</v>
      </c>
      <c r="H62">
        <v>1000</v>
      </c>
      <c r="I62">
        <v>2000</v>
      </c>
      <c r="J62">
        <v>4000</v>
      </c>
      <c r="K62">
        <v>8000</v>
      </c>
      <c r="L62">
        <v>16000</v>
      </c>
      <c r="M62" t="s">
        <v>3</v>
      </c>
      <c r="N62" t="s">
        <v>4</v>
      </c>
    </row>
    <row r="63" spans="1:14" x14ac:dyDescent="0.45">
      <c r="A63" t="s">
        <v>5</v>
      </c>
      <c r="B63">
        <v>0</v>
      </c>
      <c r="C63">
        <v>51.19</v>
      </c>
      <c r="D63">
        <v>54.38</v>
      </c>
      <c r="E63">
        <v>52.02</v>
      </c>
      <c r="F63">
        <v>61.88</v>
      </c>
      <c r="G63">
        <v>65.27</v>
      </c>
      <c r="H63">
        <v>54.81</v>
      </c>
      <c r="I63">
        <v>71.36</v>
      </c>
      <c r="J63">
        <v>74.790000000000006</v>
      </c>
      <c r="K63">
        <v>76.89</v>
      </c>
      <c r="L63">
        <v>66.849999999999994</v>
      </c>
      <c r="M63">
        <v>81.19</v>
      </c>
      <c r="N63">
        <v>81.02</v>
      </c>
    </row>
    <row r="65" spans="1:14" x14ac:dyDescent="0.45">
      <c r="A65" t="s">
        <v>18</v>
      </c>
    </row>
    <row r="66" spans="1:14" x14ac:dyDescent="0.45">
      <c r="A66" t="s">
        <v>0</v>
      </c>
    </row>
    <row r="67" spans="1:14" x14ac:dyDescent="0.45">
      <c r="A67" t="s">
        <v>1</v>
      </c>
      <c r="B67" t="s">
        <v>2</v>
      </c>
      <c r="C67">
        <v>31.5</v>
      </c>
      <c r="D67">
        <v>63</v>
      </c>
      <c r="E67">
        <v>125</v>
      </c>
      <c r="F67">
        <v>250</v>
      </c>
      <c r="G67">
        <v>500</v>
      </c>
      <c r="H67">
        <v>1000</v>
      </c>
      <c r="I67">
        <v>2000</v>
      </c>
      <c r="J67">
        <v>4000</v>
      </c>
      <c r="K67">
        <v>8000</v>
      </c>
      <c r="L67">
        <v>16000</v>
      </c>
      <c r="M67" t="s">
        <v>3</v>
      </c>
      <c r="N67" t="s">
        <v>4</v>
      </c>
    </row>
    <row r="68" spans="1:14" x14ac:dyDescent="0.45">
      <c r="A68" t="s">
        <v>5</v>
      </c>
      <c r="B68">
        <v>0</v>
      </c>
      <c r="C68">
        <v>51.19</v>
      </c>
      <c r="D68">
        <v>54.38</v>
      </c>
      <c r="E68">
        <v>52.02</v>
      </c>
      <c r="F68">
        <v>61.88</v>
      </c>
      <c r="G68">
        <v>65.27</v>
      </c>
      <c r="H68">
        <v>54.81</v>
      </c>
      <c r="I68">
        <v>71.36</v>
      </c>
      <c r="J68">
        <v>74.790000000000006</v>
      </c>
      <c r="K68">
        <v>76.89</v>
      </c>
      <c r="L68">
        <v>66.849999999999994</v>
      </c>
      <c r="M68">
        <v>81.19</v>
      </c>
      <c r="N68">
        <v>81.02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08804-03E5-45F6-8E96-DF173F529801}">
  <dimension ref="A1:O68"/>
  <sheetViews>
    <sheetView workbookViewId="0">
      <selection activeCell="D21" sqref="D21"/>
    </sheetView>
  </sheetViews>
  <sheetFormatPr defaultRowHeight="14.25" x14ac:dyDescent="0.45"/>
  <sheetData>
    <row r="1" spans="1:14" x14ac:dyDescent="0.45">
      <c r="A1" s="1" t="s">
        <v>22</v>
      </c>
    </row>
    <row r="2" spans="1:14" x14ac:dyDescent="0.45">
      <c r="A2" t="s">
        <v>0</v>
      </c>
      <c r="D2" t="s">
        <v>6</v>
      </c>
    </row>
    <row r="3" spans="1:14" x14ac:dyDescent="0.45">
      <c r="A3" t="s">
        <v>1</v>
      </c>
      <c r="B3" t="s">
        <v>2</v>
      </c>
      <c r="C3">
        <v>31.5</v>
      </c>
      <c r="D3">
        <v>63</v>
      </c>
      <c r="E3">
        <v>125</v>
      </c>
      <c r="F3">
        <v>250</v>
      </c>
      <c r="G3">
        <v>500</v>
      </c>
      <c r="H3">
        <v>1000</v>
      </c>
      <c r="I3">
        <v>2000</v>
      </c>
      <c r="J3">
        <v>4000</v>
      </c>
      <c r="K3">
        <v>8000</v>
      </c>
      <c r="L3">
        <v>16000</v>
      </c>
      <c r="M3" t="s">
        <v>3</v>
      </c>
      <c r="N3" t="s">
        <v>4</v>
      </c>
    </row>
    <row r="4" spans="1:14" x14ac:dyDescent="0.45">
      <c r="A4" t="s">
        <v>5</v>
      </c>
      <c r="B4">
        <v>0</v>
      </c>
      <c r="C4">
        <v>67.659000000000006</v>
      </c>
      <c r="D4">
        <v>72.183000000000007</v>
      </c>
      <c r="E4">
        <v>84.507999999999996</v>
      </c>
      <c r="F4">
        <v>109.47199999999999</v>
      </c>
      <c r="G4">
        <v>115.379</v>
      </c>
      <c r="H4">
        <v>119.405</v>
      </c>
      <c r="I4">
        <v>119.977</v>
      </c>
      <c r="J4">
        <v>111.68600000000001</v>
      </c>
      <c r="K4">
        <v>112.251</v>
      </c>
      <c r="L4">
        <v>110.416</v>
      </c>
      <c r="M4">
        <v>124.315</v>
      </c>
      <c r="N4">
        <v>124.355</v>
      </c>
    </row>
    <row r="5" spans="1:14" x14ac:dyDescent="0.45">
      <c r="A5" t="s">
        <v>5</v>
      </c>
      <c r="B5">
        <v>0</v>
      </c>
      <c r="C5">
        <v>66.027000000000001</v>
      </c>
      <c r="D5">
        <v>72.564999999999998</v>
      </c>
      <c r="E5">
        <v>86.501999999999995</v>
      </c>
      <c r="F5">
        <v>112.724</v>
      </c>
      <c r="G5">
        <v>118.64</v>
      </c>
      <c r="H5">
        <v>123.69199999999999</v>
      </c>
      <c r="I5">
        <v>118.751</v>
      </c>
      <c r="J5">
        <v>112.303</v>
      </c>
      <c r="K5">
        <v>113.512</v>
      </c>
      <c r="L5">
        <v>113.078</v>
      </c>
      <c r="M5">
        <v>126.167</v>
      </c>
      <c r="N5">
        <v>126.634</v>
      </c>
    </row>
    <row r="6" spans="1:14" x14ac:dyDescent="0.45">
      <c r="A6" t="s">
        <v>5</v>
      </c>
      <c r="B6">
        <v>0</v>
      </c>
      <c r="C6">
        <v>68.706999999999994</v>
      </c>
      <c r="D6">
        <v>73.194999999999993</v>
      </c>
      <c r="E6">
        <v>86.61</v>
      </c>
      <c r="F6">
        <v>111.88</v>
      </c>
      <c r="G6">
        <v>117.764</v>
      </c>
      <c r="H6">
        <v>125.407</v>
      </c>
      <c r="I6">
        <v>116.297</v>
      </c>
      <c r="J6">
        <v>115.271</v>
      </c>
      <c r="K6">
        <v>113.441</v>
      </c>
      <c r="L6">
        <v>111.384</v>
      </c>
      <c r="M6">
        <v>126.962</v>
      </c>
      <c r="N6">
        <v>127.28100000000001</v>
      </c>
    </row>
    <row r="7" spans="1:14" x14ac:dyDescent="0.45">
      <c r="A7" t="s">
        <v>5</v>
      </c>
      <c r="B7">
        <v>0</v>
      </c>
      <c r="C7">
        <v>65.718000000000004</v>
      </c>
      <c r="D7">
        <v>73.459000000000003</v>
      </c>
      <c r="E7">
        <v>87.91</v>
      </c>
      <c r="F7">
        <v>114.482</v>
      </c>
      <c r="G7">
        <v>116.726</v>
      </c>
      <c r="H7">
        <v>122.104</v>
      </c>
      <c r="I7">
        <v>118.13500000000001</v>
      </c>
      <c r="J7">
        <v>116.395</v>
      </c>
      <c r="K7">
        <v>114.334</v>
      </c>
      <c r="L7">
        <v>111.684</v>
      </c>
      <c r="M7">
        <v>125.48699999999999</v>
      </c>
      <c r="N7">
        <v>125.889</v>
      </c>
    </row>
    <row r="8" spans="1:14" x14ac:dyDescent="0.45">
      <c r="A8" t="s">
        <v>5</v>
      </c>
      <c r="B8">
        <v>0</v>
      </c>
      <c r="C8">
        <v>68.573999999999998</v>
      </c>
      <c r="D8">
        <v>73.138000000000005</v>
      </c>
      <c r="E8">
        <v>86.388000000000005</v>
      </c>
      <c r="F8">
        <v>113.58</v>
      </c>
      <c r="G8">
        <v>114.187</v>
      </c>
      <c r="H8">
        <v>118.873</v>
      </c>
      <c r="I8">
        <v>119.57599999999999</v>
      </c>
      <c r="J8">
        <v>112.148</v>
      </c>
      <c r="K8">
        <v>111.65900000000001</v>
      </c>
      <c r="L8">
        <v>109.286</v>
      </c>
      <c r="M8">
        <v>123.914</v>
      </c>
      <c r="N8">
        <v>124.09</v>
      </c>
    </row>
    <row r="9" spans="1:14" x14ac:dyDescent="0.45">
      <c r="A9" t="s">
        <v>5</v>
      </c>
      <c r="B9">
        <v>0</v>
      </c>
      <c r="C9">
        <v>66.125</v>
      </c>
      <c r="D9">
        <v>70.822999999999993</v>
      </c>
      <c r="E9">
        <v>83.003</v>
      </c>
      <c r="F9">
        <v>105.999</v>
      </c>
      <c r="G9">
        <v>112.57899999999999</v>
      </c>
      <c r="H9">
        <v>121.504</v>
      </c>
      <c r="I9">
        <v>117.048</v>
      </c>
      <c r="J9">
        <v>111.85899999999999</v>
      </c>
      <c r="K9">
        <v>110.07599999999999</v>
      </c>
      <c r="L9">
        <v>107.593</v>
      </c>
      <c r="M9">
        <v>123.907</v>
      </c>
      <c r="N9">
        <v>123.899</v>
      </c>
    </row>
    <row r="10" spans="1:14" x14ac:dyDescent="0.45">
      <c r="A10" s="2" t="s">
        <v>7</v>
      </c>
      <c r="B10" s="2"/>
      <c r="C10" s="2">
        <f>AVERAGE(C4:C9)</f>
        <v>67.135000000000005</v>
      </c>
      <c r="D10" s="2">
        <f t="shared" ref="D10:L10" si="0">AVERAGE(D4:D9)</f>
        <v>72.56049999999999</v>
      </c>
      <c r="E10" s="2">
        <f t="shared" si="0"/>
        <v>85.82016666666668</v>
      </c>
      <c r="F10" s="2">
        <f t="shared" si="0"/>
        <v>111.35616666666668</v>
      </c>
      <c r="G10" s="2">
        <f t="shared" si="0"/>
        <v>115.87916666666666</v>
      </c>
      <c r="H10" s="2">
        <f t="shared" si="0"/>
        <v>121.83083333333333</v>
      </c>
      <c r="I10" s="2">
        <f t="shared" si="0"/>
        <v>118.29733333333333</v>
      </c>
      <c r="J10" s="2">
        <f t="shared" si="0"/>
        <v>113.277</v>
      </c>
      <c r="K10" s="2">
        <f t="shared" si="0"/>
        <v>112.5455</v>
      </c>
      <c r="L10" s="2">
        <f t="shared" si="0"/>
        <v>110.57349999999998</v>
      </c>
    </row>
    <row r="12" spans="1:14" x14ac:dyDescent="0.45">
      <c r="A12" t="s">
        <v>8</v>
      </c>
      <c r="E12" t="s">
        <v>16</v>
      </c>
    </row>
    <row r="13" spans="1:14" x14ac:dyDescent="0.45">
      <c r="C13">
        <v>31.5</v>
      </c>
      <c r="D13">
        <v>63</v>
      </c>
      <c r="E13">
        <v>125</v>
      </c>
      <c r="F13">
        <v>250</v>
      </c>
      <c r="G13">
        <v>500</v>
      </c>
      <c r="H13">
        <v>1000</v>
      </c>
      <c r="I13">
        <v>2000</v>
      </c>
      <c r="J13">
        <v>4000</v>
      </c>
      <c r="K13">
        <v>8000</v>
      </c>
      <c r="L13">
        <v>16000</v>
      </c>
      <c r="M13" t="s">
        <v>9</v>
      </c>
      <c r="N13" t="s">
        <v>10</v>
      </c>
    </row>
    <row r="14" spans="1:14" x14ac:dyDescent="0.45">
      <c r="B14" s="1" t="s">
        <v>11</v>
      </c>
      <c r="C14" s="1">
        <v>51.3</v>
      </c>
      <c r="D14" s="1">
        <v>67.2</v>
      </c>
      <c r="E14" s="1">
        <v>81.8</v>
      </c>
      <c r="F14" s="1">
        <v>90.3</v>
      </c>
      <c r="G14" s="1">
        <v>99.8</v>
      </c>
      <c r="H14" s="1">
        <v>107</v>
      </c>
      <c r="I14" s="1">
        <v>111.3</v>
      </c>
      <c r="J14" s="1">
        <v>103.9</v>
      </c>
      <c r="K14" s="1">
        <v>106.6</v>
      </c>
      <c r="L14" s="1">
        <v>102.9</v>
      </c>
      <c r="M14">
        <v>114.8</v>
      </c>
      <c r="N14">
        <v>114.6</v>
      </c>
    </row>
    <row r="15" spans="1:14" x14ac:dyDescent="0.45">
      <c r="B15">
        <v>1</v>
      </c>
      <c r="C15">
        <v>51.3</v>
      </c>
      <c r="D15">
        <v>67.2</v>
      </c>
      <c r="E15">
        <v>81.7</v>
      </c>
      <c r="F15">
        <v>90.3</v>
      </c>
      <c r="G15">
        <v>99.8</v>
      </c>
      <c r="H15">
        <v>107.1</v>
      </c>
      <c r="I15">
        <v>111.5</v>
      </c>
      <c r="J15">
        <v>104.2</v>
      </c>
      <c r="K15">
        <v>106.6</v>
      </c>
      <c r="L15">
        <v>102.8</v>
      </c>
      <c r="M15">
        <v>115</v>
      </c>
      <c r="N15">
        <v>114.7</v>
      </c>
    </row>
    <row r="16" spans="1:14" x14ac:dyDescent="0.45">
      <c r="B16">
        <v>2</v>
      </c>
      <c r="C16">
        <v>51.5</v>
      </c>
      <c r="D16">
        <v>67.400000000000006</v>
      </c>
      <c r="E16">
        <v>81.900000000000006</v>
      </c>
      <c r="F16">
        <v>90.6</v>
      </c>
      <c r="G16">
        <v>100.1</v>
      </c>
      <c r="H16">
        <v>107.5</v>
      </c>
      <c r="I16">
        <v>112.1</v>
      </c>
      <c r="J16">
        <v>104.8</v>
      </c>
      <c r="K16">
        <v>107.2</v>
      </c>
      <c r="L16">
        <v>103.7</v>
      </c>
      <c r="M16">
        <v>115.5</v>
      </c>
      <c r="N16">
        <v>115.2</v>
      </c>
    </row>
    <row r="17" spans="1:15" x14ac:dyDescent="0.45">
      <c r="B17">
        <v>3</v>
      </c>
      <c r="C17">
        <v>51.8</v>
      </c>
      <c r="D17">
        <v>67.900000000000006</v>
      </c>
      <c r="E17">
        <v>82.5</v>
      </c>
      <c r="F17">
        <v>91.5</v>
      </c>
      <c r="G17">
        <v>100.7</v>
      </c>
      <c r="H17">
        <v>108</v>
      </c>
      <c r="I17">
        <v>112.3</v>
      </c>
      <c r="J17">
        <v>104.5</v>
      </c>
      <c r="K17">
        <v>107.2</v>
      </c>
      <c r="L17">
        <v>103.3</v>
      </c>
      <c r="M17">
        <v>115.7</v>
      </c>
      <c r="N17">
        <v>115.4</v>
      </c>
    </row>
    <row r="18" spans="1:15" x14ac:dyDescent="0.45">
      <c r="B18">
        <v>4</v>
      </c>
      <c r="C18">
        <v>51.3</v>
      </c>
      <c r="D18">
        <v>67.2</v>
      </c>
      <c r="E18">
        <v>81.599999999999994</v>
      </c>
      <c r="F18">
        <v>89.9</v>
      </c>
      <c r="G18">
        <v>99.5</v>
      </c>
      <c r="H18">
        <v>106.6</v>
      </c>
      <c r="I18">
        <v>110.8</v>
      </c>
      <c r="J18">
        <v>103.4</v>
      </c>
      <c r="K18">
        <v>106.3</v>
      </c>
      <c r="L18">
        <v>102.4</v>
      </c>
      <c r="M18">
        <v>114.4</v>
      </c>
      <c r="N18">
        <v>114.1</v>
      </c>
    </row>
    <row r="19" spans="1:15" x14ac:dyDescent="0.45">
      <c r="B19">
        <v>5</v>
      </c>
      <c r="C19">
        <v>51.2</v>
      </c>
      <c r="D19">
        <v>67</v>
      </c>
      <c r="E19">
        <v>81.5</v>
      </c>
      <c r="F19">
        <v>89.7</v>
      </c>
      <c r="G19">
        <v>99.5</v>
      </c>
      <c r="H19">
        <v>106.6</v>
      </c>
      <c r="I19">
        <v>110.8</v>
      </c>
      <c r="J19">
        <v>103.5</v>
      </c>
      <c r="K19">
        <v>106.7</v>
      </c>
      <c r="L19">
        <v>103</v>
      </c>
      <c r="M19">
        <v>114.4</v>
      </c>
      <c r="N19">
        <v>114.2</v>
      </c>
    </row>
    <row r="20" spans="1:15" x14ac:dyDescent="0.45">
      <c r="B20">
        <v>6</v>
      </c>
      <c r="C20">
        <v>50.9</v>
      </c>
      <c r="D20">
        <v>66.7</v>
      </c>
      <c r="E20">
        <v>81.2</v>
      </c>
      <c r="F20">
        <v>89.3</v>
      </c>
      <c r="G20">
        <v>99.1</v>
      </c>
      <c r="H20">
        <v>106.1</v>
      </c>
      <c r="I20">
        <v>110.2</v>
      </c>
      <c r="J20">
        <v>102.5</v>
      </c>
      <c r="K20">
        <v>105.4</v>
      </c>
      <c r="L20">
        <v>101.8</v>
      </c>
      <c r="M20">
        <v>113.7</v>
      </c>
      <c r="N20">
        <v>113.5</v>
      </c>
    </row>
    <row r="22" spans="1:15" x14ac:dyDescent="0.45">
      <c r="B22" t="s">
        <v>12</v>
      </c>
      <c r="C22" s="3">
        <f>C10-C14</f>
        <v>15.835000000000008</v>
      </c>
      <c r="D22" s="3">
        <f t="shared" ref="D22:L22" si="1">D10-D14</f>
        <v>5.3604999999999876</v>
      </c>
      <c r="E22" s="3">
        <f t="shared" si="1"/>
        <v>4.0201666666666824</v>
      </c>
      <c r="F22" s="3">
        <f t="shared" si="1"/>
        <v>21.056166666666684</v>
      </c>
      <c r="G22" s="3">
        <f t="shared" si="1"/>
        <v>16.079166666666666</v>
      </c>
      <c r="H22" s="3">
        <f t="shared" si="1"/>
        <v>14.830833333333331</v>
      </c>
      <c r="I22" s="3">
        <f t="shared" si="1"/>
        <v>6.9973333333333301</v>
      </c>
      <c r="J22" s="3">
        <f t="shared" si="1"/>
        <v>9.3769999999999953</v>
      </c>
      <c r="K22" s="3">
        <f t="shared" si="1"/>
        <v>5.9455000000000098</v>
      </c>
      <c r="L22" s="3">
        <f t="shared" si="1"/>
        <v>7.6734999999999758</v>
      </c>
    </row>
    <row r="24" spans="1:15" x14ac:dyDescent="0.45">
      <c r="A24" t="s">
        <v>13</v>
      </c>
    </row>
    <row r="25" spans="1:15" x14ac:dyDescent="0.45">
      <c r="A25" t="s">
        <v>0</v>
      </c>
    </row>
    <row r="26" spans="1:15" x14ac:dyDescent="0.45">
      <c r="A26" t="s">
        <v>1</v>
      </c>
      <c r="B26" t="s">
        <v>2</v>
      </c>
      <c r="C26">
        <v>31.5</v>
      </c>
      <c r="D26">
        <v>63</v>
      </c>
      <c r="E26">
        <v>125</v>
      </c>
      <c r="F26">
        <v>250</v>
      </c>
      <c r="G26">
        <v>500</v>
      </c>
      <c r="H26">
        <v>1000</v>
      </c>
      <c r="I26">
        <v>2000</v>
      </c>
      <c r="J26">
        <v>4000</v>
      </c>
      <c r="K26">
        <v>8000</v>
      </c>
      <c r="L26">
        <v>16000</v>
      </c>
      <c r="M26" t="s">
        <v>3</v>
      </c>
      <c r="N26" t="s">
        <v>4</v>
      </c>
    </row>
    <row r="27" spans="1:15" x14ac:dyDescent="0.45">
      <c r="A27" t="s">
        <v>5</v>
      </c>
      <c r="B27">
        <v>0</v>
      </c>
      <c r="C27">
        <v>82.695999999999998</v>
      </c>
      <c r="D27">
        <v>87.825000000000003</v>
      </c>
      <c r="E27">
        <v>90.325000000000003</v>
      </c>
      <c r="F27">
        <v>100.268</v>
      </c>
      <c r="G27">
        <v>116.023</v>
      </c>
      <c r="H27">
        <v>121.935</v>
      </c>
      <c r="I27">
        <v>126.616</v>
      </c>
      <c r="J27">
        <v>119.914</v>
      </c>
      <c r="K27">
        <v>120.72799999999999</v>
      </c>
      <c r="L27">
        <v>117.271</v>
      </c>
      <c r="M27">
        <v>130.03100000000001</v>
      </c>
      <c r="N27">
        <v>129.66499999999999</v>
      </c>
    </row>
    <row r="28" spans="1:15" x14ac:dyDescent="0.45">
      <c r="A28" t="s">
        <v>5</v>
      </c>
      <c r="B28">
        <v>0</v>
      </c>
      <c r="C28">
        <v>80.614000000000004</v>
      </c>
      <c r="D28">
        <v>86.856999999999999</v>
      </c>
      <c r="E28">
        <v>94.605999999999995</v>
      </c>
      <c r="F28">
        <v>103.23099999999999</v>
      </c>
      <c r="G28">
        <v>117.10599999999999</v>
      </c>
      <c r="H28">
        <v>121.07299999999999</v>
      </c>
      <c r="I28">
        <v>126.889</v>
      </c>
      <c r="J28">
        <v>119.881</v>
      </c>
      <c r="K28">
        <v>120.761</v>
      </c>
      <c r="L28">
        <v>117.66500000000001</v>
      </c>
      <c r="M28">
        <v>130.10599999999999</v>
      </c>
      <c r="N28">
        <v>129.755</v>
      </c>
    </row>
    <row r="29" spans="1:15" x14ac:dyDescent="0.45">
      <c r="A29" t="s">
        <v>5</v>
      </c>
      <c r="B29">
        <v>0</v>
      </c>
      <c r="C29">
        <v>79.894999999999996</v>
      </c>
      <c r="D29">
        <v>86.472999999999999</v>
      </c>
      <c r="E29">
        <v>93.557000000000002</v>
      </c>
      <c r="F29">
        <v>104.099</v>
      </c>
      <c r="G29">
        <v>114.069</v>
      </c>
      <c r="H29">
        <v>124.47199999999999</v>
      </c>
      <c r="I29">
        <v>126.333</v>
      </c>
      <c r="J29">
        <v>120.764</v>
      </c>
      <c r="K29">
        <v>121.31100000000001</v>
      </c>
      <c r="L29">
        <v>117.837</v>
      </c>
      <c r="M29">
        <v>130.52199999999999</v>
      </c>
      <c r="N29">
        <v>130.226</v>
      </c>
    </row>
    <row r="30" spans="1:15" x14ac:dyDescent="0.45">
      <c r="A30" t="s">
        <v>5</v>
      </c>
      <c r="B30">
        <v>0</v>
      </c>
      <c r="C30">
        <v>78.388999999999996</v>
      </c>
      <c r="D30">
        <v>87.462999999999994</v>
      </c>
      <c r="E30">
        <v>98.114999999999995</v>
      </c>
      <c r="F30">
        <v>101.887</v>
      </c>
      <c r="G30">
        <v>113.651</v>
      </c>
      <c r="H30">
        <v>121.848</v>
      </c>
      <c r="I30">
        <v>126.065</v>
      </c>
      <c r="J30">
        <v>119.79600000000001</v>
      </c>
      <c r="K30">
        <v>120.575</v>
      </c>
      <c r="L30">
        <v>116.988</v>
      </c>
      <c r="M30">
        <v>129.62200000000001</v>
      </c>
      <c r="N30">
        <v>129.25399999999999</v>
      </c>
      <c r="O30">
        <v>74.13</v>
      </c>
    </row>
    <row r="31" spans="1:15" x14ac:dyDescent="0.45">
      <c r="A31" t="s">
        <v>5</v>
      </c>
      <c r="B31">
        <v>0</v>
      </c>
      <c r="C31">
        <v>76.497</v>
      </c>
      <c r="D31">
        <v>85.385999999999996</v>
      </c>
      <c r="E31">
        <v>95.716999999999999</v>
      </c>
      <c r="F31">
        <v>103.253</v>
      </c>
      <c r="G31">
        <v>115.364</v>
      </c>
      <c r="H31">
        <v>121.795</v>
      </c>
      <c r="I31">
        <v>125.744</v>
      </c>
      <c r="J31">
        <v>119.346</v>
      </c>
      <c r="K31">
        <v>120.139</v>
      </c>
      <c r="L31">
        <v>117.063</v>
      </c>
      <c r="M31">
        <v>129.35599999999999</v>
      </c>
      <c r="N31">
        <v>129.05000000000001</v>
      </c>
    </row>
    <row r="32" spans="1:15" x14ac:dyDescent="0.45">
      <c r="A32" t="s">
        <v>5</v>
      </c>
      <c r="B32">
        <v>0</v>
      </c>
      <c r="C32">
        <v>74.820999999999998</v>
      </c>
      <c r="D32">
        <v>84.652000000000001</v>
      </c>
      <c r="E32">
        <v>92.135999999999996</v>
      </c>
      <c r="F32">
        <v>100.258</v>
      </c>
      <c r="G32">
        <v>115.627</v>
      </c>
      <c r="H32">
        <v>120.855</v>
      </c>
      <c r="I32">
        <v>125.72</v>
      </c>
      <c r="J32">
        <v>118.825</v>
      </c>
      <c r="K32">
        <v>120.063</v>
      </c>
      <c r="L32">
        <v>116.504</v>
      </c>
      <c r="M32">
        <v>129.11699999999999</v>
      </c>
      <c r="N32">
        <v>128.78100000000001</v>
      </c>
    </row>
    <row r="33" spans="1:15" x14ac:dyDescent="0.45">
      <c r="A33" s="2" t="s">
        <v>7</v>
      </c>
      <c r="B33" s="2"/>
      <c r="C33" s="2">
        <f>AVERAGE(C27:C32)</f>
        <v>78.818666666666672</v>
      </c>
      <c r="D33" s="2">
        <f t="shared" ref="D33:L33" si="2">AVERAGE(D27:D32)</f>
        <v>86.442666666666682</v>
      </c>
      <c r="E33" s="2">
        <f t="shared" si="2"/>
        <v>94.076000000000008</v>
      </c>
      <c r="F33" s="2">
        <f t="shared" si="2"/>
        <v>102.16600000000001</v>
      </c>
      <c r="G33" s="2">
        <f t="shared" si="2"/>
        <v>115.30666666666666</v>
      </c>
      <c r="H33" s="2">
        <f t="shared" si="2"/>
        <v>121.99633333333333</v>
      </c>
      <c r="I33" s="2">
        <f t="shared" si="2"/>
        <v>126.22783333333332</v>
      </c>
      <c r="J33" s="2">
        <f t="shared" si="2"/>
        <v>119.75433333333335</v>
      </c>
      <c r="K33" s="2">
        <f t="shared" si="2"/>
        <v>120.59616666666665</v>
      </c>
      <c r="L33" s="2">
        <f t="shared" si="2"/>
        <v>117.22133333333335</v>
      </c>
    </row>
    <row r="34" spans="1:15" x14ac:dyDescent="0.4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5" x14ac:dyDescent="0.45">
      <c r="B35" t="s">
        <v>12</v>
      </c>
      <c r="C35" s="3">
        <f>C10-C33</f>
        <v>-11.683666666666667</v>
      </c>
      <c r="D35" s="3">
        <f>D10-D33</f>
        <v>-13.882166666666691</v>
      </c>
      <c r="E35" s="3">
        <f>E10-E33</f>
        <v>-8.255833333333328</v>
      </c>
      <c r="F35" s="3">
        <f>F10-F33</f>
        <v>9.1901666666666699</v>
      </c>
      <c r="G35" s="3">
        <f>G10-G33</f>
        <v>0.57250000000000512</v>
      </c>
      <c r="H35" s="3">
        <f>H10-H33</f>
        <v>-0.16549999999999443</v>
      </c>
      <c r="I35" s="3">
        <f>I10-I33</f>
        <v>-7.930499999999995</v>
      </c>
      <c r="J35" s="3">
        <f>J10-J33</f>
        <v>-6.4773333333333483</v>
      </c>
      <c r="K35" s="3">
        <f>K10-K33</f>
        <v>-8.0506666666666433</v>
      </c>
      <c r="L35" s="3">
        <f>L10-L33</f>
        <v>-6.6478333333333666</v>
      </c>
    </row>
    <row r="37" spans="1:15" x14ac:dyDescent="0.45">
      <c r="A37" t="s">
        <v>14</v>
      </c>
    </row>
    <row r="38" spans="1:15" x14ac:dyDescent="0.45">
      <c r="C38">
        <v>31.5</v>
      </c>
      <c r="D38">
        <v>63</v>
      </c>
      <c r="E38">
        <v>125</v>
      </c>
      <c r="F38">
        <v>250</v>
      </c>
      <c r="G38">
        <v>500</v>
      </c>
      <c r="H38">
        <v>1000</v>
      </c>
      <c r="I38">
        <v>2000</v>
      </c>
      <c r="J38">
        <v>4000</v>
      </c>
      <c r="K38">
        <v>8000</v>
      </c>
      <c r="L38">
        <v>16000</v>
      </c>
    </row>
    <row r="39" spans="1:15" x14ac:dyDescent="0.45">
      <c r="C39">
        <v>45.43</v>
      </c>
      <c r="D39">
        <v>63.05</v>
      </c>
      <c r="E39">
        <v>78.87</v>
      </c>
      <c r="F39">
        <v>89.13</v>
      </c>
      <c r="G39">
        <v>98.04</v>
      </c>
      <c r="H39">
        <v>105.77</v>
      </c>
      <c r="I39">
        <v>110.44</v>
      </c>
      <c r="J39">
        <v>102.58</v>
      </c>
      <c r="K39">
        <v>104.99</v>
      </c>
      <c r="L39">
        <v>101.87</v>
      </c>
      <c r="O39">
        <f>10^(-16/20)</f>
        <v>0.15848931924611132</v>
      </c>
    </row>
    <row r="40" spans="1:15" x14ac:dyDescent="0.45">
      <c r="B40" s="1" t="s">
        <v>15</v>
      </c>
      <c r="C40" s="2">
        <f t="shared" ref="C40:L40" si="3">C39+C35</f>
        <v>33.746333333333332</v>
      </c>
      <c r="D40" s="2">
        <f t="shared" si="3"/>
        <v>49.167833333333306</v>
      </c>
      <c r="E40" s="2">
        <f t="shared" si="3"/>
        <v>70.614166666666677</v>
      </c>
      <c r="F40" s="2">
        <f t="shared" si="3"/>
        <v>98.320166666666665</v>
      </c>
      <c r="G40" s="2">
        <f t="shared" si="3"/>
        <v>98.612500000000011</v>
      </c>
      <c r="H40" s="2">
        <f t="shared" si="3"/>
        <v>105.6045</v>
      </c>
      <c r="I40" s="2">
        <f t="shared" si="3"/>
        <v>102.5095</v>
      </c>
      <c r="J40" s="2">
        <f t="shared" si="3"/>
        <v>96.10266666666665</v>
      </c>
      <c r="K40" s="2">
        <f t="shared" si="3"/>
        <v>96.939333333333352</v>
      </c>
      <c r="L40" s="2">
        <f t="shared" si="3"/>
        <v>95.222166666666638</v>
      </c>
    </row>
    <row r="42" spans="1:15" x14ac:dyDescent="0.45">
      <c r="A42" t="s">
        <v>19</v>
      </c>
    </row>
    <row r="43" spans="1:15" x14ac:dyDescent="0.45">
      <c r="A43" t="s">
        <v>0</v>
      </c>
    </row>
    <row r="44" spans="1:15" x14ac:dyDescent="0.45">
      <c r="A44" t="s">
        <v>1</v>
      </c>
      <c r="B44" t="s">
        <v>2</v>
      </c>
      <c r="C44">
        <v>31.5</v>
      </c>
      <c r="D44">
        <v>63</v>
      </c>
      <c r="E44">
        <v>125</v>
      </c>
      <c r="F44">
        <v>250</v>
      </c>
      <c r="G44">
        <v>500</v>
      </c>
      <c r="H44">
        <v>1000</v>
      </c>
      <c r="I44">
        <v>2000</v>
      </c>
      <c r="J44">
        <v>4000</v>
      </c>
      <c r="K44">
        <v>8000</v>
      </c>
      <c r="L44">
        <v>16000</v>
      </c>
      <c r="M44" t="s">
        <v>3</v>
      </c>
      <c r="N44" t="s">
        <v>4</v>
      </c>
    </row>
    <row r="45" spans="1:15" x14ac:dyDescent="0.45">
      <c r="A45" t="s">
        <v>5</v>
      </c>
      <c r="B45">
        <v>0</v>
      </c>
      <c r="C45">
        <v>89.927000000000007</v>
      </c>
      <c r="D45">
        <v>91.44</v>
      </c>
      <c r="E45">
        <v>100.711</v>
      </c>
      <c r="F45">
        <v>110.789</v>
      </c>
      <c r="G45">
        <v>115.538</v>
      </c>
      <c r="H45">
        <v>121.776</v>
      </c>
      <c r="I45">
        <v>118.462</v>
      </c>
      <c r="J45">
        <v>112.85</v>
      </c>
      <c r="K45">
        <v>113.06699999999999</v>
      </c>
      <c r="L45">
        <v>110.181</v>
      </c>
      <c r="M45">
        <v>124.83</v>
      </c>
      <c r="N45">
        <v>125.05</v>
      </c>
    </row>
    <row r="46" spans="1:15" x14ac:dyDescent="0.45">
      <c r="A46" t="s">
        <v>5</v>
      </c>
      <c r="B46">
        <v>0</v>
      </c>
      <c r="C46">
        <v>92.611999999999995</v>
      </c>
      <c r="D46">
        <v>93.87</v>
      </c>
      <c r="E46">
        <v>104.247</v>
      </c>
      <c r="F46">
        <v>113.129</v>
      </c>
      <c r="G46">
        <v>113.97799999999999</v>
      </c>
      <c r="H46">
        <v>120.727</v>
      </c>
      <c r="I46">
        <v>119.49</v>
      </c>
      <c r="J46">
        <v>113.367</v>
      </c>
      <c r="K46">
        <v>112.893</v>
      </c>
      <c r="L46">
        <v>110.696</v>
      </c>
      <c r="M46">
        <v>124.703</v>
      </c>
      <c r="N46">
        <v>124.895</v>
      </c>
    </row>
    <row r="47" spans="1:15" x14ac:dyDescent="0.45">
      <c r="A47" t="s">
        <v>5</v>
      </c>
      <c r="B47">
        <v>0</v>
      </c>
      <c r="C47">
        <v>90.834999999999994</v>
      </c>
      <c r="D47">
        <v>92.013000000000005</v>
      </c>
      <c r="E47">
        <v>100.607</v>
      </c>
      <c r="F47">
        <v>110.825</v>
      </c>
      <c r="G47">
        <v>117.777</v>
      </c>
      <c r="H47">
        <v>121.298</v>
      </c>
      <c r="I47">
        <v>119.767</v>
      </c>
      <c r="J47">
        <v>113.602</v>
      </c>
      <c r="K47">
        <v>113.298</v>
      </c>
      <c r="L47">
        <v>110.79900000000001</v>
      </c>
      <c r="M47">
        <v>125.292</v>
      </c>
      <c r="N47">
        <v>125.55500000000001</v>
      </c>
    </row>
    <row r="48" spans="1:15" x14ac:dyDescent="0.45">
      <c r="A48" t="s">
        <v>5</v>
      </c>
      <c r="B48">
        <v>0</v>
      </c>
      <c r="C48">
        <v>77.84</v>
      </c>
      <c r="D48">
        <v>83.337000000000003</v>
      </c>
      <c r="E48">
        <v>101.62</v>
      </c>
      <c r="F48">
        <v>113.086</v>
      </c>
      <c r="G48">
        <v>114.06</v>
      </c>
      <c r="H48">
        <v>120.438</v>
      </c>
      <c r="I48">
        <v>119.21</v>
      </c>
      <c r="J48">
        <v>112.523</v>
      </c>
      <c r="K48">
        <v>112.809</v>
      </c>
      <c r="L48">
        <v>110.102</v>
      </c>
      <c r="M48">
        <v>124.395</v>
      </c>
      <c r="N48">
        <v>124.602</v>
      </c>
    </row>
    <row r="49" spans="1:14" x14ac:dyDescent="0.45">
      <c r="A49" t="s">
        <v>5</v>
      </c>
      <c r="B49">
        <v>0</v>
      </c>
      <c r="C49">
        <v>77.207999999999998</v>
      </c>
      <c r="D49">
        <v>82.671000000000006</v>
      </c>
      <c r="E49">
        <v>101.211</v>
      </c>
      <c r="F49">
        <v>112.735</v>
      </c>
      <c r="G49">
        <v>111.25700000000001</v>
      </c>
      <c r="H49">
        <v>121.858</v>
      </c>
      <c r="I49">
        <v>117.771</v>
      </c>
      <c r="J49">
        <v>112.438</v>
      </c>
      <c r="K49">
        <v>112.621</v>
      </c>
      <c r="L49">
        <v>110.17100000000001</v>
      </c>
      <c r="M49">
        <v>124.46899999999999</v>
      </c>
      <c r="N49">
        <v>124.66800000000001</v>
      </c>
    </row>
    <row r="50" spans="1:14" x14ac:dyDescent="0.45">
      <c r="A50" t="s">
        <v>5</v>
      </c>
      <c r="B50">
        <v>0</v>
      </c>
      <c r="C50">
        <v>80.63</v>
      </c>
      <c r="D50">
        <v>84.367000000000004</v>
      </c>
      <c r="E50">
        <v>100.87</v>
      </c>
      <c r="F50">
        <v>113.492</v>
      </c>
      <c r="G50">
        <v>116.155</v>
      </c>
      <c r="H50">
        <v>122.337</v>
      </c>
      <c r="I50">
        <v>118.77500000000001</v>
      </c>
      <c r="J50">
        <v>111.271</v>
      </c>
      <c r="K50">
        <v>111.358</v>
      </c>
      <c r="L50">
        <v>110.248</v>
      </c>
      <c r="M50">
        <v>125.09699999999999</v>
      </c>
      <c r="N50">
        <v>125.431</v>
      </c>
    </row>
    <row r="51" spans="1:14" x14ac:dyDescent="0.45">
      <c r="A51" s="2" t="s">
        <v>7</v>
      </c>
      <c r="B51" s="2"/>
      <c r="C51" s="2">
        <f>AVERAGE(C45:C50)</f>
        <v>84.841999999999985</v>
      </c>
      <c r="D51" s="2">
        <f t="shared" ref="D51:L51" si="4">AVERAGE(D45:D50)</f>
        <v>87.949666666666658</v>
      </c>
      <c r="E51" s="2">
        <f t="shared" si="4"/>
        <v>101.54433333333334</v>
      </c>
      <c r="F51" s="2">
        <f t="shared" si="4"/>
        <v>112.34266666666666</v>
      </c>
      <c r="G51" s="2">
        <f t="shared" si="4"/>
        <v>114.79416666666667</v>
      </c>
      <c r="H51" s="2">
        <f t="shared" si="4"/>
        <v>121.40566666666666</v>
      </c>
      <c r="I51" s="2">
        <f t="shared" si="4"/>
        <v>118.91249999999998</v>
      </c>
      <c r="J51" s="2">
        <f t="shared" si="4"/>
        <v>112.67516666666666</v>
      </c>
      <c r="K51" s="2">
        <f t="shared" si="4"/>
        <v>112.67433333333334</v>
      </c>
      <c r="L51" s="2">
        <f t="shared" si="4"/>
        <v>110.36616666666669</v>
      </c>
    </row>
    <row r="53" spans="1:14" x14ac:dyDescent="0.45">
      <c r="B53" t="s">
        <v>12</v>
      </c>
      <c r="C53" s="3">
        <f>C10-C51</f>
        <v>-17.706999999999979</v>
      </c>
      <c r="D53" s="3">
        <f>D10-D51</f>
        <v>-15.389166666666668</v>
      </c>
      <c r="E53" s="3">
        <f>E10-E51</f>
        <v>-15.724166666666662</v>
      </c>
      <c r="F53" s="3">
        <f>F10-F51</f>
        <v>-0.98649999999997817</v>
      </c>
      <c r="G53" s="3">
        <f>G10-G51</f>
        <v>1.0849999999999937</v>
      </c>
      <c r="H53" s="3">
        <f>H10-H51</f>
        <v>0.42516666666666936</v>
      </c>
      <c r="I53" s="3">
        <f>I10-I51</f>
        <v>-0.61516666666665287</v>
      </c>
      <c r="J53" s="3">
        <f>J10-J51</f>
        <v>0.60183333333334588</v>
      </c>
      <c r="K53" s="3">
        <f>K10-K51</f>
        <v>-0.12883333333333269</v>
      </c>
      <c r="L53" s="3">
        <f>L10-L51</f>
        <v>0.2073333333332954</v>
      </c>
    </row>
    <row r="55" spans="1:14" x14ac:dyDescent="0.45">
      <c r="A55" t="s">
        <v>0</v>
      </c>
    </row>
    <row r="56" spans="1:14" x14ac:dyDescent="0.45">
      <c r="A56" t="s">
        <v>1</v>
      </c>
      <c r="B56" t="s">
        <v>2</v>
      </c>
      <c r="C56">
        <v>31.5</v>
      </c>
      <c r="D56">
        <v>63</v>
      </c>
      <c r="E56">
        <v>125</v>
      </c>
      <c r="F56">
        <v>250</v>
      </c>
      <c r="G56">
        <v>500</v>
      </c>
      <c r="H56">
        <v>1000</v>
      </c>
      <c r="I56">
        <v>2000</v>
      </c>
      <c r="J56">
        <v>4000</v>
      </c>
      <c r="K56">
        <v>8000</v>
      </c>
      <c r="L56">
        <v>16000</v>
      </c>
      <c r="M56" t="s">
        <v>3</v>
      </c>
      <c r="N56" t="s">
        <v>4</v>
      </c>
    </row>
    <row r="57" spans="1:14" x14ac:dyDescent="0.45">
      <c r="A57" t="s">
        <v>5</v>
      </c>
      <c r="B57">
        <v>0</v>
      </c>
      <c r="C57">
        <v>41.9</v>
      </c>
      <c r="D57">
        <v>51.58</v>
      </c>
      <c r="E57">
        <v>55.05</v>
      </c>
      <c r="F57">
        <v>60.95</v>
      </c>
      <c r="G57">
        <v>62.85</v>
      </c>
      <c r="H57">
        <v>66.599999999999994</v>
      </c>
      <c r="I57">
        <v>62.85</v>
      </c>
      <c r="J57">
        <v>59.49</v>
      </c>
      <c r="K57">
        <v>52.01</v>
      </c>
      <c r="L57">
        <v>40.35</v>
      </c>
      <c r="M57">
        <v>70.680000000000007</v>
      </c>
      <c r="N57">
        <v>71.36</v>
      </c>
    </row>
    <row r="60" spans="1:14" x14ac:dyDescent="0.45">
      <c r="A60" t="s">
        <v>17</v>
      </c>
    </row>
    <row r="61" spans="1:14" x14ac:dyDescent="0.45">
      <c r="A61" t="s">
        <v>0</v>
      </c>
    </row>
    <row r="62" spans="1:14" x14ac:dyDescent="0.45">
      <c r="A62" t="s">
        <v>1</v>
      </c>
      <c r="B62" t="s">
        <v>2</v>
      </c>
      <c r="C62">
        <v>31.5</v>
      </c>
      <c r="D62">
        <v>63</v>
      </c>
      <c r="E62">
        <v>125</v>
      </c>
      <c r="F62">
        <v>250</v>
      </c>
      <c r="G62">
        <v>500</v>
      </c>
      <c r="H62">
        <v>1000</v>
      </c>
      <c r="I62">
        <v>2000</v>
      </c>
      <c r="J62">
        <v>4000</v>
      </c>
      <c r="K62">
        <v>8000</v>
      </c>
      <c r="L62">
        <v>16000</v>
      </c>
      <c r="M62" t="s">
        <v>3</v>
      </c>
      <c r="N62" t="s">
        <v>4</v>
      </c>
    </row>
    <row r="63" spans="1:14" x14ac:dyDescent="0.45">
      <c r="A63" t="s">
        <v>5</v>
      </c>
      <c r="B63">
        <v>0</v>
      </c>
      <c r="C63">
        <v>51.19</v>
      </c>
      <c r="D63">
        <v>54.38</v>
      </c>
      <c r="E63">
        <v>52.02</v>
      </c>
      <c r="F63">
        <v>61.88</v>
      </c>
      <c r="G63">
        <v>65.27</v>
      </c>
      <c r="H63">
        <v>54.81</v>
      </c>
      <c r="I63">
        <v>71.36</v>
      </c>
      <c r="J63">
        <v>74.790000000000006</v>
      </c>
      <c r="K63">
        <v>76.89</v>
      </c>
      <c r="L63">
        <v>66.849999999999994</v>
      </c>
      <c r="M63">
        <v>81.19</v>
      </c>
      <c r="N63">
        <v>81.02</v>
      </c>
    </row>
    <row r="65" spans="1:14" x14ac:dyDescent="0.45">
      <c r="A65" t="s">
        <v>18</v>
      </c>
    </row>
    <row r="66" spans="1:14" x14ac:dyDescent="0.45">
      <c r="A66" t="s">
        <v>0</v>
      </c>
    </row>
    <row r="67" spans="1:14" x14ac:dyDescent="0.45">
      <c r="A67" t="s">
        <v>1</v>
      </c>
      <c r="B67" t="s">
        <v>2</v>
      </c>
      <c r="C67">
        <v>31.5</v>
      </c>
      <c r="D67">
        <v>63</v>
      </c>
      <c r="E67">
        <v>125</v>
      </c>
      <c r="F67">
        <v>250</v>
      </c>
      <c r="G67">
        <v>500</v>
      </c>
      <c r="H67">
        <v>1000</v>
      </c>
      <c r="I67">
        <v>2000</v>
      </c>
      <c r="J67">
        <v>4000</v>
      </c>
      <c r="K67">
        <v>8000</v>
      </c>
      <c r="L67">
        <v>16000</v>
      </c>
      <c r="M67" t="s">
        <v>3</v>
      </c>
      <c r="N67" t="s">
        <v>4</v>
      </c>
    </row>
    <row r="68" spans="1:14" x14ac:dyDescent="0.45">
      <c r="A68" t="s">
        <v>5</v>
      </c>
      <c r="B68">
        <v>0</v>
      </c>
      <c r="C68">
        <v>51.19</v>
      </c>
      <c r="D68">
        <v>54.38</v>
      </c>
      <c r="E68">
        <v>52.02</v>
      </c>
      <c r="F68">
        <v>61.88</v>
      </c>
      <c r="G68">
        <v>65.27</v>
      </c>
      <c r="H68">
        <v>54.81</v>
      </c>
      <c r="I68">
        <v>71.36</v>
      </c>
      <c r="J68">
        <v>74.790000000000006</v>
      </c>
      <c r="K68">
        <v>76.89</v>
      </c>
      <c r="L68">
        <v>66.849999999999994</v>
      </c>
      <c r="M68">
        <v>81.19</v>
      </c>
      <c r="N68">
        <v>81.02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Front_Left_Woofer</vt:lpstr>
      <vt:lpstr>Front_Right_Woofer</vt:lpstr>
      <vt:lpstr>Center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Farina</dc:creator>
  <cp:lastModifiedBy>Angelo Farina</cp:lastModifiedBy>
  <dcterms:created xsi:type="dcterms:W3CDTF">2024-03-04T10:15:43Z</dcterms:created>
  <dcterms:modified xsi:type="dcterms:W3CDTF">2024-03-07T21:33:03Z</dcterms:modified>
</cp:coreProperties>
</file>