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wnload\Zylia\"/>
    </mc:Choice>
  </mc:AlternateContent>
  <bookViews>
    <workbookView xWindow="1230" yWindow="0" windowWidth="2397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<sst xmlns="http://schemas.openxmlformats.org/spreadsheetml/2006/main" count="12" uniqueCount="8">
  <si>
    <t>X</t>
  </si>
  <si>
    <t>Y</t>
  </si>
  <si>
    <t>Z</t>
  </si>
  <si>
    <t>N.</t>
  </si>
  <si>
    <t>radius (mm)</t>
  </si>
  <si>
    <t>Zylia microphone coordinates</t>
  </si>
  <si>
    <r>
      <t>Az (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  <scheme val="minor"/>
      </rPr>
      <t>)</t>
    </r>
  </si>
  <si>
    <r>
      <t>El (</t>
    </r>
    <r>
      <rPr>
        <sz val="11"/>
        <color theme="1"/>
        <rFont val="Arial"/>
        <family val="2"/>
      </rPr>
      <t>º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</si>
</sst>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168" fontId="2" fillId="0" borderId="1" xfId="0" applyNumberFormat="1" applyFont="1" applyBorder="1" applyAlignment="1">
      <alignment horizontal="center" vertical="top" shrinkToFit="1"/>
    </xf>
    <xf numFmtId="168" fontId="0" fillId="0" borderId="0" xfId="0" applyNumberFormat="1"/>
    <xf numFmtId="1" fontId="2" fillId="0" borderId="1" xfId="0" applyNumberFormat="1" applyFont="1" applyBorder="1" applyAlignment="1">
      <alignment horizontal="center" vertical="top" shrinkToFit="1"/>
    </xf>
    <xf numFmtId="16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14</xdr:col>
      <xdr:colOff>333375</xdr:colOff>
      <xdr:row>8</xdr:row>
      <xdr:rowOff>132565</xdr:rowOff>
    </xdr:to>
    <xdr:pic>
      <xdr:nvPicPr>
        <xdr:cNvPr id="2" name="Picture 1" descr="Pictu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1"/>
          <a:ext cx="9048750" cy="1275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9526</xdr:colOff>
      <xdr:row>16</xdr:row>
      <xdr:rowOff>38100</xdr:rowOff>
    </xdr:from>
    <xdr:to>
      <xdr:col>14</xdr:col>
      <xdr:colOff>33740</xdr:colOff>
      <xdr:row>35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1" y="3086100"/>
          <a:ext cx="3681814" cy="367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selection activeCell="G18" sqref="G18"/>
    </sheetView>
  </sheetViews>
  <sheetFormatPr defaultRowHeight="15" x14ac:dyDescent="0.25"/>
  <cols>
    <col min="5" max="5" width="11.85546875" customWidth="1"/>
  </cols>
  <sheetData>
    <row r="1" spans="1:20" x14ac:dyDescent="0.25">
      <c r="A1" s="5" t="s">
        <v>5</v>
      </c>
    </row>
    <row r="11" spans="1:20" x14ac:dyDescent="0.25">
      <c r="A11" s="1" t="s">
        <v>3</v>
      </c>
      <c r="B11" s="3">
        <v>1</v>
      </c>
      <c r="C11" s="3">
        <v>2</v>
      </c>
      <c r="D11" s="3">
        <v>3</v>
      </c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3">
        <v>13</v>
      </c>
      <c r="O11" s="3">
        <v>14</v>
      </c>
      <c r="P11" s="3">
        <v>15</v>
      </c>
      <c r="Q11" s="3">
        <v>16</v>
      </c>
      <c r="R11" s="3">
        <v>17</v>
      </c>
      <c r="S11" s="3">
        <v>18</v>
      </c>
      <c r="T11" s="3">
        <v>19</v>
      </c>
    </row>
    <row r="12" spans="1:20" x14ac:dyDescent="0.25">
      <c r="A12" s="1" t="s">
        <v>0</v>
      </c>
      <c r="B12" s="1">
        <v>0</v>
      </c>
      <c r="C12" s="1">
        <v>32.700000000000003</v>
      </c>
      <c r="D12" s="1">
        <v>-16.399999999999999</v>
      </c>
      <c r="E12" s="1">
        <v>-16.3</v>
      </c>
      <c r="F12" s="1">
        <v>6.3</v>
      </c>
      <c r="G12" s="1">
        <v>36.6</v>
      </c>
      <c r="H12" s="1">
        <v>36.5</v>
      </c>
      <c r="I12" s="1">
        <v>6.2</v>
      </c>
      <c r="J12" s="1">
        <v>-42.8</v>
      </c>
      <c r="K12" s="1">
        <v>-42.7</v>
      </c>
      <c r="L12" s="1">
        <v>-36.5</v>
      </c>
      <c r="M12" s="1">
        <v>-6.2</v>
      </c>
      <c r="N12" s="1">
        <v>42.8</v>
      </c>
      <c r="O12" s="1">
        <v>42.7</v>
      </c>
      <c r="P12" s="1">
        <v>-6.3</v>
      </c>
      <c r="Q12" s="1">
        <v>-36.6</v>
      </c>
      <c r="R12" s="1">
        <v>-32.700000000000003</v>
      </c>
      <c r="S12" s="1">
        <v>16.399999999999999</v>
      </c>
      <c r="T12" s="1">
        <v>16.3</v>
      </c>
    </row>
    <row r="13" spans="1:20" x14ac:dyDescent="0.25">
      <c r="A13" s="1" t="s">
        <v>1</v>
      </c>
      <c r="B13" s="1">
        <v>0</v>
      </c>
      <c r="C13" s="1">
        <v>0.1</v>
      </c>
      <c r="D13" s="1">
        <v>28.3</v>
      </c>
      <c r="E13" s="1">
        <v>-28.3</v>
      </c>
      <c r="F13" s="1">
        <v>-45.8</v>
      </c>
      <c r="G13" s="1">
        <v>-28.2</v>
      </c>
      <c r="H13" s="1">
        <v>28.4</v>
      </c>
      <c r="I13" s="1">
        <v>45.8</v>
      </c>
      <c r="J13" s="1">
        <v>17.399999999999999</v>
      </c>
      <c r="K13" s="1">
        <v>-17.600000000000001</v>
      </c>
      <c r="L13" s="1">
        <v>-28.4</v>
      </c>
      <c r="M13" s="1">
        <v>-45.8</v>
      </c>
      <c r="N13" s="1">
        <v>-17.399999999999999</v>
      </c>
      <c r="O13" s="1">
        <v>17.600000000000001</v>
      </c>
      <c r="P13" s="1">
        <v>45.8</v>
      </c>
      <c r="Q13" s="1">
        <v>28.2</v>
      </c>
      <c r="R13" s="1">
        <v>-0.1</v>
      </c>
      <c r="S13" s="1">
        <v>-28.3</v>
      </c>
      <c r="T13" s="1">
        <v>28.3</v>
      </c>
    </row>
    <row r="14" spans="1:20" x14ac:dyDescent="0.25">
      <c r="A14" s="1" t="s">
        <v>2</v>
      </c>
      <c r="B14" s="1">
        <v>49</v>
      </c>
      <c r="C14" s="1">
        <v>36.5</v>
      </c>
      <c r="D14" s="1">
        <v>36.5</v>
      </c>
      <c r="E14" s="1">
        <v>36.5</v>
      </c>
      <c r="F14" s="1">
        <v>16.3</v>
      </c>
      <c r="G14" s="1">
        <v>16.3</v>
      </c>
      <c r="H14" s="1">
        <v>16.3</v>
      </c>
      <c r="I14" s="1">
        <v>16.3</v>
      </c>
      <c r="J14" s="1">
        <v>16.3</v>
      </c>
      <c r="K14" s="1">
        <v>16.3</v>
      </c>
      <c r="L14" s="1">
        <v>-16.3</v>
      </c>
      <c r="M14" s="1">
        <v>-16.3</v>
      </c>
      <c r="N14" s="1">
        <v>-16.3</v>
      </c>
      <c r="O14" s="1">
        <v>-16.3</v>
      </c>
      <c r="P14" s="1">
        <v>-16.3</v>
      </c>
      <c r="Q14" s="1">
        <v>-16.3</v>
      </c>
      <c r="R14" s="1">
        <v>-36.5</v>
      </c>
      <c r="S14" s="1">
        <v>-36.5</v>
      </c>
      <c r="T14" s="1">
        <v>-36.5</v>
      </c>
    </row>
    <row r="17" spans="1:7" x14ac:dyDescent="0.25">
      <c r="A17" t="s">
        <v>3</v>
      </c>
      <c r="B17" t="s">
        <v>0</v>
      </c>
      <c r="C17" t="s">
        <v>1</v>
      </c>
      <c r="D17" t="s">
        <v>2</v>
      </c>
      <c r="E17" t="s">
        <v>4</v>
      </c>
      <c r="F17" t="s">
        <v>6</v>
      </c>
      <c r="G17" t="s">
        <v>7</v>
      </c>
    </row>
    <row r="18" spans="1:7" x14ac:dyDescent="0.25">
      <c r="A18">
        <v>1</v>
      </c>
      <c r="B18" s="2">
        <v>0</v>
      </c>
      <c r="C18" s="2">
        <v>0</v>
      </c>
      <c r="D18" s="2">
        <v>49</v>
      </c>
      <c r="E18" s="2">
        <f>SQRT(B18^2+C18^2+D18^2)</f>
        <v>49</v>
      </c>
      <c r="F18" s="4">
        <v>0</v>
      </c>
      <c r="G18" s="4">
        <f>ASIN(D18/E18)/PI()*180</f>
        <v>90</v>
      </c>
    </row>
    <row r="19" spans="1:7" x14ac:dyDescent="0.25">
      <c r="A19">
        <v>2</v>
      </c>
      <c r="B19">
        <v>32.700000000000003</v>
      </c>
      <c r="C19">
        <v>0.1</v>
      </c>
      <c r="D19">
        <v>36.5</v>
      </c>
      <c r="E19" s="2">
        <f t="shared" ref="E19:E36" si="0">SQRT(B19^2+C19^2+D19^2)</f>
        <v>49.00561192353382</v>
      </c>
      <c r="F19" s="4">
        <f>ATAN2(B19,C19)/PI()*180</f>
        <v>0.17521590490532912</v>
      </c>
      <c r="G19" s="4">
        <f t="shared" ref="G19:G36" si="1">ASIN(D19/E19)/PI()*180</f>
        <v>48.143010064791611</v>
      </c>
    </row>
    <row r="20" spans="1:7" x14ac:dyDescent="0.25">
      <c r="A20">
        <v>3</v>
      </c>
      <c r="B20">
        <v>-16.399999999999999</v>
      </c>
      <c r="C20">
        <v>28.3</v>
      </c>
      <c r="D20">
        <v>36.5</v>
      </c>
      <c r="E20" s="2">
        <f t="shared" si="0"/>
        <v>49.011223204486541</v>
      </c>
      <c r="F20" s="4">
        <f>ATAN2(B20,C20)/PI()*180</f>
        <v>120.09251922745209</v>
      </c>
      <c r="G20" s="4">
        <f t="shared" si="1"/>
        <v>48.135688545421502</v>
      </c>
    </row>
    <row r="21" spans="1:7" x14ac:dyDescent="0.25">
      <c r="A21">
        <v>4</v>
      </c>
      <c r="B21">
        <v>-16.3</v>
      </c>
      <c r="C21">
        <v>-28.3</v>
      </c>
      <c r="D21">
        <v>36.5</v>
      </c>
      <c r="E21" s="2">
        <f t="shared" si="0"/>
        <v>48.977852137471281</v>
      </c>
      <c r="F21" s="4">
        <f>ATAN2(B21,C21)/PI()*180</f>
        <v>-119.9407263434057</v>
      </c>
      <c r="G21" s="4">
        <f t="shared" si="1"/>
        <v>48.179270711316178</v>
      </c>
    </row>
    <row r="22" spans="1:7" x14ac:dyDescent="0.25">
      <c r="A22">
        <v>5</v>
      </c>
      <c r="B22">
        <v>6.3</v>
      </c>
      <c r="C22">
        <v>-45.8</v>
      </c>
      <c r="D22">
        <v>16.3</v>
      </c>
      <c r="E22" s="2">
        <f t="shared" si="0"/>
        <v>49.020607911367236</v>
      </c>
      <c r="F22" s="4">
        <f>ATAN2(B22,C22)/PI()*180</f>
        <v>-82.167854045777958</v>
      </c>
      <c r="G22" s="4">
        <f t="shared" si="1"/>
        <v>19.421388667445346</v>
      </c>
    </row>
    <row r="23" spans="1:7" x14ac:dyDescent="0.25">
      <c r="A23">
        <v>6</v>
      </c>
      <c r="B23">
        <v>36.6</v>
      </c>
      <c r="C23">
        <v>-28.2</v>
      </c>
      <c r="D23">
        <v>16.3</v>
      </c>
      <c r="E23" s="2">
        <f t="shared" si="0"/>
        <v>48.994795641986308</v>
      </c>
      <c r="F23" s="4">
        <f>ATAN2(B23,C23)/PI()*180</f>
        <v>-37.613956848732727</v>
      </c>
      <c r="G23" s="4">
        <f t="shared" si="1"/>
        <v>19.432031688188406</v>
      </c>
    </row>
    <row r="24" spans="1:7" x14ac:dyDescent="0.25">
      <c r="A24">
        <v>7</v>
      </c>
      <c r="B24">
        <v>36.5</v>
      </c>
      <c r="C24">
        <v>28.4</v>
      </c>
      <c r="D24">
        <v>16.3</v>
      </c>
      <c r="E24" s="2">
        <f t="shared" si="0"/>
        <v>49.035701279781854</v>
      </c>
      <c r="F24" s="4">
        <f>ATAN2(B24,C24)/PI()*180</f>
        <v>37.885849529881845</v>
      </c>
      <c r="G24" s="4">
        <f t="shared" si="1"/>
        <v>19.415170822030905</v>
      </c>
    </row>
    <row r="25" spans="1:7" x14ac:dyDescent="0.25">
      <c r="A25">
        <v>8</v>
      </c>
      <c r="B25">
        <v>6.2</v>
      </c>
      <c r="C25">
        <v>45.8</v>
      </c>
      <c r="D25">
        <v>16.3</v>
      </c>
      <c r="E25" s="2">
        <f t="shared" si="0"/>
        <v>49.007856513012278</v>
      </c>
      <c r="F25" s="4">
        <f>ATAN2(B25,C25)/PI()*180</f>
        <v>82.290666919966085</v>
      </c>
      <c r="G25" s="4">
        <f t="shared" si="1"/>
        <v>19.426644887944583</v>
      </c>
    </row>
    <row r="26" spans="1:7" x14ac:dyDescent="0.25">
      <c r="A26">
        <v>9</v>
      </c>
      <c r="B26">
        <v>-42.8</v>
      </c>
      <c r="C26">
        <v>17.399999999999999</v>
      </c>
      <c r="D26">
        <v>16.3</v>
      </c>
      <c r="E26" s="2">
        <f t="shared" si="0"/>
        <v>48.992754566364191</v>
      </c>
      <c r="F26" s="4">
        <f>ATAN2(B26,C26)/PI()*180</f>
        <v>157.87619001235484</v>
      </c>
      <c r="G26" s="4">
        <f t="shared" si="1"/>
        <v>19.432873781084101</v>
      </c>
    </row>
    <row r="27" spans="1:7" x14ac:dyDescent="0.25">
      <c r="A27">
        <v>10</v>
      </c>
      <c r="B27">
        <v>-42.7</v>
      </c>
      <c r="C27">
        <v>-17.600000000000001</v>
      </c>
      <c r="D27">
        <v>16.3</v>
      </c>
      <c r="E27" s="2">
        <f t="shared" si="0"/>
        <v>48.976933346219219</v>
      </c>
      <c r="F27" s="4">
        <f>ATAN2(B27,C27)/PI()*180</f>
        <v>-157.59962147478794</v>
      </c>
      <c r="G27" s="4">
        <f t="shared" si="1"/>
        <v>19.439403719739683</v>
      </c>
    </row>
    <row r="28" spans="1:7" x14ac:dyDescent="0.25">
      <c r="A28">
        <v>11</v>
      </c>
      <c r="B28">
        <v>-36.5</v>
      </c>
      <c r="C28">
        <v>-28.4</v>
      </c>
      <c r="D28">
        <v>-16.3</v>
      </c>
      <c r="E28" s="2">
        <f t="shared" si="0"/>
        <v>49.035701279781854</v>
      </c>
      <c r="F28" s="4">
        <f>ATAN2(B28,C28)/PI()*180</f>
        <v>-142.11415047011815</v>
      </c>
      <c r="G28" s="4">
        <f t="shared" si="1"/>
        <v>-19.415170822030905</v>
      </c>
    </row>
    <row r="29" spans="1:7" x14ac:dyDescent="0.25">
      <c r="A29">
        <v>12</v>
      </c>
      <c r="B29">
        <v>-6.2</v>
      </c>
      <c r="C29">
        <v>-45.8</v>
      </c>
      <c r="D29">
        <v>-16.3</v>
      </c>
      <c r="E29" s="2">
        <f t="shared" si="0"/>
        <v>49.007856513012278</v>
      </c>
      <c r="F29" s="4">
        <f>ATAN2(B29,C29)/PI()*180</f>
        <v>-97.709333080033915</v>
      </c>
      <c r="G29" s="4">
        <f t="shared" si="1"/>
        <v>-19.426644887944583</v>
      </c>
    </row>
    <row r="30" spans="1:7" x14ac:dyDescent="0.25">
      <c r="A30">
        <v>13</v>
      </c>
      <c r="B30">
        <v>42.8</v>
      </c>
      <c r="C30">
        <v>-17.399999999999999</v>
      </c>
      <c r="D30">
        <v>-16.3</v>
      </c>
      <c r="E30" s="2">
        <f t="shared" si="0"/>
        <v>48.992754566364191</v>
      </c>
      <c r="F30" s="4">
        <f>ATAN2(B30,C30)/PI()*180</f>
        <v>-22.123809987645178</v>
      </c>
      <c r="G30" s="4">
        <f t="shared" si="1"/>
        <v>-19.432873781084101</v>
      </c>
    </row>
    <row r="31" spans="1:7" x14ac:dyDescent="0.25">
      <c r="A31">
        <v>14</v>
      </c>
      <c r="B31">
        <v>42.7</v>
      </c>
      <c r="C31">
        <v>17.600000000000001</v>
      </c>
      <c r="D31">
        <v>-16.3</v>
      </c>
      <c r="E31" s="2">
        <f t="shared" si="0"/>
        <v>48.976933346219219</v>
      </c>
      <c r="F31" s="4">
        <f>ATAN2(B31,C31)/PI()*180</f>
        <v>22.400378525212066</v>
      </c>
      <c r="G31" s="4">
        <f t="shared" si="1"/>
        <v>-19.439403719739683</v>
      </c>
    </row>
    <row r="32" spans="1:7" x14ac:dyDescent="0.25">
      <c r="A32">
        <v>15</v>
      </c>
      <c r="B32">
        <v>-6.3</v>
      </c>
      <c r="C32">
        <v>45.8</v>
      </c>
      <c r="D32">
        <v>-16.3</v>
      </c>
      <c r="E32" s="2">
        <f t="shared" si="0"/>
        <v>49.020607911367236</v>
      </c>
      <c r="F32" s="4">
        <f>ATAN2(B32,C32)/PI()*180</f>
        <v>97.832145954222042</v>
      </c>
      <c r="G32" s="4">
        <f t="shared" si="1"/>
        <v>-19.421388667445342</v>
      </c>
    </row>
    <row r="33" spans="1:7" x14ac:dyDescent="0.25">
      <c r="A33">
        <v>16</v>
      </c>
      <c r="B33">
        <v>-36.6</v>
      </c>
      <c r="C33">
        <v>28.2</v>
      </c>
      <c r="D33">
        <v>-16.3</v>
      </c>
      <c r="E33" s="2">
        <f t="shared" si="0"/>
        <v>48.994795641986308</v>
      </c>
      <c r="F33" s="4">
        <f>ATAN2(B33,C33)/PI()*180</f>
        <v>142.38604315126727</v>
      </c>
      <c r="G33" s="4">
        <f t="shared" si="1"/>
        <v>-19.432031688188406</v>
      </c>
    </row>
    <row r="34" spans="1:7" x14ac:dyDescent="0.25">
      <c r="A34">
        <v>17</v>
      </c>
      <c r="B34">
        <v>-32.700000000000003</v>
      </c>
      <c r="C34">
        <v>-0.1</v>
      </c>
      <c r="D34">
        <v>-36.5</v>
      </c>
      <c r="E34" s="2">
        <f t="shared" si="0"/>
        <v>49.00561192353382</v>
      </c>
      <c r="F34" s="4">
        <f>ATAN2(B34,C34)/PI()*180</f>
        <v>-179.82478409509466</v>
      </c>
      <c r="G34" s="4">
        <f t="shared" si="1"/>
        <v>-48.143010064791611</v>
      </c>
    </row>
    <row r="35" spans="1:7" x14ac:dyDescent="0.25">
      <c r="A35">
        <v>18</v>
      </c>
      <c r="B35">
        <v>16.399999999999999</v>
      </c>
      <c r="C35">
        <v>-28.3</v>
      </c>
      <c r="D35">
        <v>-36.5</v>
      </c>
      <c r="E35" s="2">
        <f t="shared" si="0"/>
        <v>49.011223204486541</v>
      </c>
      <c r="F35" s="4">
        <f>ATAN2(B35,C35)/PI()*180</f>
        <v>-59.907480772547899</v>
      </c>
      <c r="G35" s="4">
        <f t="shared" si="1"/>
        <v>-48.135688545421516</v>
      </c>
    </row>
    <row r="36" spans="1:7" x14ac:dyDescent="0.25">
      <c r="A36">
        <v>19</v>
      </c>
      <c r="B36">
        <v>16.3</v>
      </c>
      <c r="C36">
        <v>28.3</v>
      </c>
      <c r="D36">
        <v>-36.5</v>
      </c>
      <c r="E36" s="2">
        <f t="shared" si="0"/>
        <v>48.977852137471281</v>
      </c>
      <c r="F36" s="4">
        <f>ATAN2(B36,C36)/PI()*180</f>
        <v>60.059273656594307</v>
      </c>
      <c r="G36" s="4">
        <f t="shared" si="1"/>
        <v>-48.179270711316164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2018-05-30T22:15:55Z</dcterms:created>
  <dcterms:modified xsi:type="dcterms:W3CDTF">2018-05-30T22:38:34Z</dcterms:modified>
</cp:coreProperties>
</file>