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My Documents\Esami\23-09-2016\"/>
    </mc:Choice>
  </mc:AlternateContent>
  <bookViews>
    <workbookView xWindow="6192" yWindow="0" windowWidth="9192" windowHeight="6252"/>
  </bookViews>
  <sheets>
    <sheet name="Fisica Tecnica Ambientale" sheetId="1" r:id="rId1"/>
  </sheets>
  <externalReferences>
    <externalReference r:id="rId2"/>
    <externalReference r:id="rId3"/>
  </externalReferences>
  <definedNames>
    <definedName name="_Cir1">#REF!</definedName>
    <definedName name="_Cir2">#REF!</definedName>
    <definedName name="_Cir3">#REF!</definedName>
    <definedName name="_Cir4">#REF!</definedName>
    <definedName name="_Cir5">#REF!</definedName>
    <definedName name="_Cir6">#REF!</definedName>
    <definedName name="_Crr2">#REF!</definedName>
    <definedName name="_Crr3">#REF!</definedName>
    <definedName name="_Crr4">#REF!</definedName>
    <definedName name="_Lam1">#REF!</definedName>
    <definedName name="_Lam2">#REF!</definedName>
    <definedName name="_Lam3">#REF!</definedName>
    <definedName name="_Lam4">#REF!</definedName>
    <definedName name="_Lam5">#REF!</definedName>
    <definedName name="_Lam6">#REF!</definedName>
    <definedName name="_LL1">#REF!</definedName>
    <definedName name="_Lp1">#REF!</definedName>
    <definedName name="_Lp2">#REF!</definedName>
    <definedName name="_MA1">#REF!</definedName>
    <definedName name="_Ni1">#REF!</definedName>
    <definedName name="_Ni2">#REF!</definedName>
    <definedName name="_Ni3">#REF!</definedName>
    <definedName name="_Ni4">#REF!</definedName>
    <definedName name="_Ni5">#REF!</definedName>
    <definedName name="_Ni6">#REF!</definedName>
    <definedName name="_Phi1">#REF!</definedName>
    <definedName name="_Phi2">#REF!</definedName>
    <definedName name="_Pr1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s1">#REF!</definedName>
    <definedName name="_Ps2">#REF!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T1">#REF!</definedName>
    <definedName name="_RT2">#REF!</definedName>
    <definedName name="_Tit1">#REF!</definedName>
    <definedName name="_TT1">#REF!</definedName>
    <definedName name="_TT2">#REF!</definedName>
    <definedName name="_UU1">#REF!</definedName>
    <definedName name="_UU2">#REF!</definedName>
    <definedName name="_UU3">#REF!</definedName>
    <definedName name="_UU4">#REF!</definedName>
    <definedName name="_UU5">#REF!</definedName>
    <definedName name="_Vol2">#REF!</definedName>
    <definedName name="_xx1">#REF!</definedName>
    <definedName name="_xx2">#REF!</definedName>
    <definedName name="A">'Fisica Tecnica Ambientale'!$P$4</definedName>
    <definedName name="AA">#REF!</definedName>
    <definedName name="AB">#REF!</definedName>
    <definedName name="B">'Fisica Tecnica Ambientale'!$P$5</definedName>
    <definedName name="BB">#REF!</definedName>
    <definedName name="CC">'Fisica Tecnica Ambientale'!$P$6</definedName>
    <definedName name="CCC">'Fisica Tecnica Ambientale'!#REF!</definedName>
    <definedName name="CD">#REF!</definedName>
    <definedName name="COP">'Fisica Tecnica Ambientale'!#REF!</definedName>
    <definedName name="cp">'Fisica Tecnica Ambientale'!#REF!</definedName>
    <definedName name="cpa">#REF!</definedName>
    <definedName name="cvn">#REF!</definedName>
    <definedName name="cvo">#REF!</definedName>
    <definedName name="Cx">#REF!</definedName>
    <definedName name="D">'Fisica Tecnica Ambientale'!$P$7</definedName>
    <definedName name="DD">#REF!</definedName>
    <definedName name="Delta">#REF!</definedName>
    <definedName name="Deltap">#REF!</definedName>
    <definedName name="DeltaV">#REF!</definedName>
    <definedName name="Diam">#REF!</definedName>
    <definedName name="Diam1">#REF!</definedName>
    <definedName name="Diam2">#REF!</definedName>
    <definedName name="Dp">#REF!</definedName>
    <definedName name="E">'Fisica Tecnica Ambientale'!$P$8</definedName>
    <definedName name="EE">#REF!</definedName>
    <definedName name="EF">#REF!</definedName>
    <definedName name="F">'Fisica Tecnica Ambientale'!$P$9</definedName>
    <definedName name="FF">#REF!</definedName>
    <definedName name="fr">'Fisica Tecnica Ambientale'!#REF!</definedName>
    <definedName name="freq">#REF!</definedName>
    <definedName name="hconv">#REF!</definedName>
    <definedName name="I">'Fisica Tecnica Ambientale'!#REF!</definedName>
    <definedName name="Ktot">#REF!</definedName>
    <definedName name="L">#REF!</definedName>
    <definedName name="lambda1">#REF!</definedName>
    <definedName name="lambda2">#REF!</definedName>
    <definedName name="lambda3">#REF!</definedName>
    <definedName name="Ldir">#REF!</definedName>
    <definedName name="Lep">#REF!</definedName>
    <definedName name="Leq">#REF!</definedName>
    <definedName name="LProsa">#REF!</definedName>
    <definedName name="Lw">#REF!</definedName>
    <definedName name="Lw1m">#REF!</definedName>
    <definedName name="M">'Fisica Tecnica Ambientale'!#REF!</definedName>
    <definedName name="Ma">#REF!</definedName>
    <definedName name="Maria">'Fisica Tecnica Ambientale'!#REF!</definedName>
    <definedName name="mat">'Fisica Tecnica Ambientale'!$B$3</definedName>
    <definedName name="matt">#REF!</definedName>
    <definedName name="Mavio">#REF!</definedName>
    <definedName name="Mn">#REF!</definedName>
    <definedName name="Mo">#REF!</definedName>
    <definedName name="Mtot">#REF!</definedName>
    <definedName name="mu">#REF!</definedName>
    <definedName name="Niacqua">#REF!</definedName>
    <definedName name="niaria">#REF!</definedName>
    <definedName name="Nices">#REF!</definedName>
    <definedName name="Nstud">'Fisica Tecnica Ambientale'!#REF!</definedName>
    <definedName name="p">#REF!</definedName>
    <definedName name="Phifin">#REF!</definedName>
    <definedName name="Pn">#REF!</definedName>
    <definedName name="Po">#REF!</definedName>
    <definedName name="Portata">#REF!</definedName>
    <definedName name="Psfin">#REF!</definedName>
    <definedName name="Q">'Fisica Tecnica Ambientale'!#REF!</definedName>
    <definedName name="Qm">#REF!</definedName>
    <definedName name="Qpunto">'Fisica Tecnica Ambientale'!#REF!</definedName>
    <definedName name="QQ">#REF!</definedName>
    <definedName name="Qscamb">#REF!</definedName>
    <definedName name="Raria">#REF!</definedName>
    <definedName name="Rho">'Fisica Tecnica Ambientale'!#REF!</definedName>
    <definedName name="Rhoa">#REF!</definedName>
    <definedName name="RhoL">#REF!</definedName>
    <definedName name="RhoS">#REF!</definedName>
    <definedName name="RR">'Fisica Tecnica Ambientale'!#REF!</definedName>
    <definedName name="rrr">#REF!</definedName>
    <definedName name="rrrr">[1]Calcoli!$G$29</definedName>
    <definedName name="Rtot">#REF!</definedName>
    <definedName name="s">'Fisica Tecnica Ambientale'!#REF!</definedName>
    <definedName name="schj">#REF!</definedName>
    <definedName name="Sdiv">#REF!</definedName>
    <definedName name="Sigma">'Fisica Tecnica Ambientale'!#REF!</definedName>
    <definedName name="spess1">#REF!</definedName>
    <definedName name="spess2">#REF!</definedName>
    <definedName name="spess3">#REF!</definedName>
    <definedName name="T">'Fisica Tecnica Ambientale'!#REF!</definedName>
    <definedName name="Ta">#REF!</definedName>
    <definedName name="Tar">#REF!</definedName>
    <definedName name="Taria">#REF!</definedName>
    <definedName name="Tfin">#REF!</definedName>
    <definedName name="Tin">#REF!</definedName>
    <definedName name="Tinf">#REF!</definedName>
    <definedName name="Tiniz">#REF!</definedName>
    <definedName name="Titolo1">#REF!</definedName>
    <definedName name="Tmed1">#REF!</definedName>
    <definedName name="Tmed2">#REF!</definedName>
    <definedName name="Tmed3">#REF!</definedName>
    <definedName name="Tmed4">#REF!</definedName>
    <definedName name="Tmed5">#REF!</definedName>
    <definedName name="Tmed6">#REF!</definedName>
    <definedName name="Tn">#REF!</definedName>
    <definedName name="To">#REF!</definedName>
    <definedName name="Tout">#REF!</definedName>
    <definedName name="Tp">#REF!</definedName>
    <definedName name="Ua">#REF!</definedName>
    <definedName name="Ufin">#REF!</definedName>
    <definedName name="V">'Fisica Tecnica Ambientale'!#REF!</definedName>
    <definedName name="Vfin">#REF!</definedName>
    <definedName name="Vn">#REF!</definedName>
    <definedName name="Vo">#REF!</definedName>
    <definedName name="Vol">#REF!</definedName>
    <definedName name="W">'Fisica Tecnica Ambientale'!#REF!</definedName>
    <definedName name="XX">#REF!</definedName>
    <definedName name="XXX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 s="1"/>
  <c r="P5" i="1" s="1"/>
  <c r="P6" i="1" l="1"/>
  <c r="P7" i="1" s="1"/>
  <c r="P8" i="1" l="1"/>
  <c r="I48" i="1" l="1"/>
  <c r="I52" i="1"/>
  <c r="P9" i="1"/>
  <c r="I40" i="1" l="1"/>
  <c r="I56" i="1"/>
  <c r="I44" i="1"/>
</calcChain>
</file>

<file path=xl/sharedStrings.xml><?xml version="1.0" encoding="utf-8"?>
<sst xmlns="http://schemas.openxmlformats.org/spreadsheetml/2006/main" count="66" uniqueCount="56">
  <si>
    <t>Matricola</t>
  </si>
  <si>
    <t>W =</t>
  </si>
  <si>
    <t>A</t>
  </si>
  <si>
    <t>W</t>
  </si>
  <si>
    <t>dB</t>
  </si>
  <si>
    <t>B</t>
  </si>
  <si>
    <t>C</t>
  </si>
  <si>
    <t>D</t>
  </si>
  <si>
    <t>E</t>
  </si>
  <si>
    <t>F</t>
  </si>
  <si>
    <t>Una sola risposta, se esatta dà +3, se errata dà -3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</si>
  <si>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differenza in dB fra il livello sonoro nella camera disturbante e nelle camera disturbata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</si>
  <si>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Una grandezza teorica, ottenuta dalla legge di massa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</si>
  <si>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Una grandezza sperimentale empirica, ottenuta da misure intensimetriche in laboratorio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</si>
  <si>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10 volte il logaritmo decimale del rapporto fra energia incidente ed energia trasmessa</t>
    </r>
  </si>
  <si>
    <r>
      <t>Ammesse risposte multiple - +3 in caso di risposta esatta, -3 per ciascuna risposta errata</t>
    </r>
    <r>
      <rPr>
        <sz val="9"/>
        <color rgb="FF000000"/>
        <rFont val="Arial"/>
        <family val="2"/>
      </rPr>
      <t xml:space="preserve"> 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</si>
  <si>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temperatura di colore delle lampade a LED è sempre maggiore di quella delle lampade a filamento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</si>
  <si>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Le lampade a tubi fluorescenti sono quelle dotate di maggior efficienza in lumen/watt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</si>
  <si>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Le lampade a LED sono quelle dotate di maggior efficienza in lumen/watt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</si>
  <si>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pressione sonora in decibel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</si>
  <si>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potenza sonora in decibel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</si>
  <si>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pressione sonora in decibel, con inserimento del filtro di ponderazione che simula la sensibilità umana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</si>
  <si>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livello di potenza sonora in decibel, con inserimento del filtro di ponderazione che simula la sensibilità umana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</si>
  <si>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20 volte il logaritmo decimale del rapporto fra pressione sonora e pressione sonora di riferimento (20 </t>
    </r>
    <r>
      <rPr>
        <sz val="9"/>
        <color rgb="FF000000"/>
        <rFont val="Symbol"/>
        <family val="1"/>
        <charset val="2"/>
      </rPr>
      <t>m</t>
    </r>
    <r>
      <rPr>
        <sz val="9"/>
        <color rgb="FF000000"/>
        <rFont val="Arial"/>
        <family val="2"/>
      </rPr>
      <t>Pa)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</si>
  <si>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rapporto fra energia sonora trasmessa ed energia sonora incidente su una parete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</si>
  <si>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migliore qualità cromatica della luce è quella delle lampade alogene a bassa tensione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</si>
  <si>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Le lampade a scarica nei gas (neon, mercurio, sodio) sono le più indicate per l’illuminazione esterna</t>
    </r>
  </si>
  <si>
    <t>5) Una lampada a LED ha una efficienza luminosa di 100+F Lumen/Watt. Determinare l’assorbimento di potenza elettrica in Watt sapendo che produce un flusso luminoso pari a 1000+E*100 Lumen.</t>
  </si>
  <si>
    <t>La risposta deve contenere numero ed unità di misura, separati da uno spazio</t>
  </si>
  <si>
    <t xml:space="preserve"> </t>
  </si>
  <si>
    <r>
      <t>L</t>
    </r>
    <r>
      <rPr>
        <b/>
        <vertAlign val="subscript"/>
        <sz val="9"/>
        <color rgb="FF000000"/>
        <rFont val="Arial"/>
        <family val="2"/>
      </rPr>
      <t>p</t>
    </r>
    <r>
      <rPr>
        <b/>
        <sz val="9"/>
        <color rgb="FF000000"/>
        <rFont val="Arial"/>
        <family val="2"/>
      </rPr>
      <t xml:space="preserve"> =</t>
    </r>
  </si>
  <si>
    <t>=Lw+10*log10(4/A)   ;    A=0.16*V/T</t>
  </si>
  <si>
    <t>=Phi/Eta</t>
  </si>
  <si>
    <t>Acustica Applicata ed Iluminotecnica (ADI) - 23/09/2016</t>
  </si>
  <si>
    <t>1) Cosa rappresenta il valore che appare sul fonometro in dB(A)?</t>
  </si>
  <si>
    <t>2) Cosa si intende per Potere Fonoisolante di una parete ?</t>
  </si>
  <si>
    <t>3) Identificare le affermazioni corrette relative a sistemi di illuminazione artificiale</t>
  </si>
  <si>
    <t>4) Che legame esiste fra flusso luminoso in Lumen, illuminamento in Lux e Intensità luminosa in Candele?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</si>
  <si>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Non esiste alcun legame, sono tre grandezze diverse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</si>
  <si>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L’illuminamento è proporzionale al flusso luminoso, l’intensità luminosa invece cresce col quadrato del flusso luminoso.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</si>
  <si>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L’illuminamento è il rapporto fra flusso luminoso ed area della superficie su cui esso si distribuisce, l’intensità luminosa è il rapporto fra flusso luminoso ed angolo solido (in sterad) entro cui il fascio luminoso viene proiettato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</si>
  <si>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L’illuminamento è il rapporto fra flusso luminoso ed intensità luminosa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</si>
  <si>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flusso luminoso è pari alla potenza in W della lampada, mentre illuminamento ed intensità luminosa tengono conto della sensibilità dell’occhio umano al variare della lunghezza d’onda.</t>
    </r>
  </si>
  <si>
    <t>Esercizi (3 pt. cadauno se giusti, 0 pt. se errati o non fatti)</t>
  </si>
  <si>
    <r>
      <t>7) Calcolare il potere fonoisolante di una parete a 500 Hz sapendo che ha una superficie di 10+F m</t>
    </r>
    <r>
      <rPr>
        <b/>
        <vertAlign val="superscript"/>
        <sz val="9"/>
        <color rgb="FF000000"/>
        <rFont val="Arial"/>
        <family val="2"/>
      </rPr>
      <t>2</t>
    </r>
    <r>
      <rPr>
        <b/>
        <sz val="9"/>
        <color rgb="FF000000"/>
        <rFont val="Arial"/>
        <family val="2"/>
      </rPr>
      <t>, uno spessore di 10+E/10 cm ed è fatta di CLS che pesa 2400 kg/m</t>
    </r>
    <r>
      <rPr>
        <b/>
        <vertAlign val="superscript"/>
        <sz val="9"/>
        <color rgb="FF000000"/>
        <rFont val="Arial"/>
        <family val="2"/>
      </rPr>
      <t>3</t>
    </r>
    <r>
      <rPr>
        <b/>
        <sz val="9"/>
        <color rgb="FF000000"/>
        <rFont val="Arial"/>
        <family val="2"/>
      </rPr>
      <t>.</t>
    </r>
  </si>
  <si>
    <t>8) Una lampione per illuminazione stradale emette 1000+E*100 Lumen ed è collocato ad una altezza da terra pari a m 5+D/5. Se esso proietta tale flusso luminoso su una superficie di suolo avente un area pari al quadrato dell’altezza del lampione, determinare il valore di illuminamento medio E di tale area.</t>
  </si>
  <si>
    <r>
      <t xml:space="preserve">9) Un luxmetro posto sul tetto di una casa misura un valore di E=1000+F*100 Lux. Se il valore del fattore medio di luce diurna </t>
    </r>
    <r>
      <rPr>
        <b/>
        <sz val="9"/>
        <color rgb="FF000000"/>
        <rFont val="Symbol"/>
        <family val="1"/>
        <charset val="2"/>
      </rPr>
      <t>h</t>
    </r>
    <r>
      <rPr>
        <b/>
        <sz val="9"/>
        <color rgb="FF000000"/>
        <rFont val="Arial"/>
        <family val="2"/>
      </rPr>
      <t xml:space="preserve"> è pari al 2+E/10 %, quanti Lux verranno misurati in media da un luxmetro posto entro la casa?</t>
    </r>
  </si>
  <si>
    <r>
      <t>6) Determinare il livello sonoro medio generato entro un locale da una sorgente sonora che ha un livello di potenza L</t>
    </r>
    <r>
      <rPr>
        <b/>
        <vertAlign val="subscript"/>
        <sz val="9"/>
        <color rgb="FF000000"/>
        <rFont val="Arial"/>
        <family val="2"/>
      </rPr>
      <t>W</t>
    </r>
    <r>
      <rPr>
        <b/>
        <sz val="9"/>
        <color rgb="FF000000"/>
        <rFont val="Arial"/>
        <family val="2"/>
      </rPr>
      <t>=100+F dB, conoscendo il volume del locale (V=200+E*20 m</t>
    </r>
    <r>
      <rPr>
        <b/>
        <vertAlign val="superscript"/>
        <sz val="9"/>
        <color rgb="FF000000"/>
        <rFont val="Arial"/>
        <family val="2"/>
      </rPr>
      <t>3</t>
    </r>
    <r>
      <rPr>
        <b/>
        <sz val="9"/>
        <color rgb="FF000000"/>
        <rFont val="Arial"/>
        <family val="2"/>
      </rPr>
      <t>) ed il suo tempo di riverbero (T</t>
    </r>
    <r>
      <rPr>
        <b/>
        <vertAlign val="subscript"/>
        <sz val="9"/>
        <color rgb="FF000000"/>
        <rFont val="Arial"/>
        <family val="2"/>
      </rPr>
      <t>20</t>
    </r>
    <r>
      <rPr>
        <b/>
        <sz val="9"/>
        <color rgb="FF000000"/>
        <rFont val="Arial"/>
        <family val="2"/>
      </rPr>
      <t xml:space="preserve"> = 2+D/10 s).</t>
    </r>
  </si>
  <si>
    <t>Eint =</t>
  </si>
  <si>
    <t>Lux</t>
  </si>
  <si>
    <t>=Eest*Eta</t>
  </si>
  <si>
    <r>
      <t>E</t>
    </r>
    <r>
      <rPr>
        <b/>
        <i/>
        <sz val="9"/>
        <color rgb="FF000000"/>
        <rFont val="Arial"/>
        <family val="2"/>
      </rPr>
      <t xml:space="preserve"> =</t>
    </r>
  </si>
  <si>
    <t>=Phi/S</t>
  </si>
  <si>
    <t>R =</t>
  </si>
  <si>
    <t>=20*log10(Sigma*f)-44</t>
  </si>
  <si>
    <t>Sigma = Rho*s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</si>
</sst>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Wingdings"/>
      <charset val="2"/>
    </font>
    <font>
      <sz val="7"/>
      <color rgb="FF000000"/>
      <name val="Times New Roman"/>
      <family val="1"/>
    </font>
    <font>
      <sz val="11"/>
      <color theme="1"/>
      <name val="Calibri"/>
      <family val="2"/>
    </font>
    <font>
      <sz val="9"/>
      <color rgb="FF000000"/>
      <name val="Symbol"/>
      <family val="1"/>
      <charset val="2"/>
    </font>
    <font>
      <sz val="10"/>
      <name val="Arial"/>
      <family val="2"/>
    </font>
    <font>
      <b/>
      <vertAlign val="subscript"/>
      <sz val="9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b/>
      <sz val="9"/>
      <color rgb="FF000000"/>
      <name val="Symbol"/>
      <family val="1"/>
      <charset val="2"/>
    </font>
    <font>
      <b/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indent="4"/>
    </xf>
    <xf numFmtId="0" fontId="1" fillId="0" borderId="0" xfId="0" applyFont="1"/>
    <xf numFmtId="0" fontId="0" fillId="2" borderId="0" xfId="0" applyFill="1"/>
    <xf numFmtId="0" fontId="0" fillId="0" borderId="0" xfId="0" applyFill="1"/>
    <xf numFmtId="0" fontId="7" fillId="0" borderId="0" xfId="0" applyFont="1" applyAlignment="1">
      <alignment horizontal="left" vertical="center" indent="15"/>
    </xf>
    <xf numFmtId="0" fontId="4" fillId="3" borderId="0" xfId="0" applyFont="1" applyFill="1" applyAlignment="1">
      <alignment vertical="center"/>
    </xf>
    <xf numFmtId="0" fontId="9" fillId="0" borderId="0" xfId="1"/>
    <xf numFmtId="0" fontId="0" fillId="0" borderId="0" xfId="0" quotePrefix="1"/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Fill="1"/>
    <xf numFmtId="0" fontId="0" fillId="0" borderId="0" xfId="0" quotePrefix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ina/My%20Documents/Esami/59%20-%20Esame%20di%20Fisica%20Tecnica%20del%207%20luglio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rrezione-Applied-Acoustics_23-09-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e"/>
      <sheetName val="Calcoli"/>
      <sheetName val="Proprietà_H2O"/>
      <sheetName val="Graf_prop_H2O"/>
      <sheetName val="Cr"/>
      <sheetName val="Grafico_Cr"/>
      <sheetName val="Ps"/>
      <sheetName val="Grafico_Ps"/>
      <sheetName val="Ni"/>
      <sheetName val="Grafico_Ni"/>
    </sheetNames>
    <sheetDataSet>
      <sheetData sheetId="0"/>
      <sheetData sheetId="1">
        <row r="29">
          <cell r="G29">
            <v>19230.76923076923</v>
          </cell>
        </row>
      </sheetData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e"/>
      <sheetName val="Calcoli"/>
    </sheetNames>
    <sheetDataSet>
      <sheetData sheetId="0">
        <row r="3">
          <cell r="B3">
            <v>324328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="95" zoomScaleNormal="95" workbookViewId="0">
      <selection activeCell="B4" sqref="B4"/>
    </sheetView>
  </sheetViews>
  <sheetFormatPr defaultRowHeight="13.2" x14ac:dyDescent="0.25"/>
  <cols>
    <col min="2" max="2" width="10" bestFit="1" customWidth="1"/>
  </cols>
  <sheetData>
    <row r="1" spans="1:16" x14ac:dyDescent="0.25">
      <c r="A1" s="6" t="s">
        <v>33</v>
      </c>
      <c r="B1" s="6"/>
    </row>
    <row r="2" spans="1:16" x14ac:dyDescent="0.25">
      <c r="A2" s="6"/>
      <c r="B2" s="6"/>
    </row>
    <row r="3" spans="1:16" x14ac:dyDescent="0.25">
      <c r="A3" s="6" t="s">
        <v>0</v>
      </c>
      <c r="B3" s="6">
        <v>263535</v>
      </c>
      <c r="O3" s="11" t="s">
        <v>0</v>
      </c>
      <c r="P3" s="11">
        <f>[2]Principale!B3</f>
        <v>324328</v>
      </c>
    </row>
    <row r="4" spans="1:16" s="8" customFormat="1" x14ac:dyDescent="0.25">
      <c r="O4" s="11" t="s">
        <v>2</v>
      </c>
      <c r="P4" s="11">
        <f>INT(P3/100000)</f>
        <v>3</v>
      </c>
    </row>
    <row r="5" spans="1:16" s="8" customFormat="1" x14ac:dyDescent="0.25">
      <c r="A5" s="4" t="s">
        <v>34</v>
      </c>
      <c r="C5"/>
      <c r="O5" s="11" t="s">
        <v>5</v>
      </c>
      <c r="P5" s="11">
        <f>INT((P3-P4*100000)/10000)</f>
        <v>2</v>
      </c>
    </row>
    <row r="6" spans="1:16" s="8" customFormat="1" x14ac:dyDescent="0.25">
      <c r="A6" s="2" t="s">
        <v>10</v>
      </c>
      <c r="B6" s="2"/>
      <c r="C6"/>
      <c r="O6" s="11" t="s">
        <v>6</v>
      </c>
      <c r="P6" s="11">
        <f>INT((P3-P4*100000-P5*10000)/1000)</f>
        <v>4</v>
      </c>
    </row>
    <row r="7" spans="1:16" s="8" customFormat="1" x14ac:dyDescent="0.25">
      <c r="A7" s="3" t="s">
        <v>19</v>
      </c>
      <c r="B7"/>
      <c r="C7"/>
      <c r="O7" s="11" t="s">
        <v>7</v>
      </c>
      <c r="P7" s="11">
        <f>INT((P3-P4*100000-P5*10000-P6*1000)/100)</f>
        <v>3</v>
      </c>
    </row>
    <row r="8" spans="1:16" s="8" customFormat="1" x14ac:dyDescent="0.25">
      <c r="A8" s="3" t="s">
        <v>20</v>
      </c>
      <c r="B8"/>
      <c r="C8"/>
      <c r="O8" s="11" t="s">
        <v>8</v>
      </c>
      <c r="P8" s="11">
        <f>INT((P3-P4*100000-P5*10000-P6*1000-P7*100)/10)</f>
        <v>2</v>
      </c>
    </row>
    <row r="9" spans="1:16" s="8" customFormat="1" x14ac:dyDescent="0.25">
      <c r="A9" s="5" t="s">
        <v>21</v>
      </c>
      <c r="B9" s="7"/>
      <c r="C9" s="7"/>
      <c r="D9" s="7"/>
      <c r="E9" s="7"/>
      <c r="F9" s="7"/>
      <c r="G9" s="7"/>
      <c r="H9" s="7"/>
      <c r="I9" s="7"/>
      <c r="J9" s="7"/>
      <c r="K9" s="7"/>
      <c r="O9" s="11" t="s">
        <v>9</v>
      </c>
      <c r="P9" s="11">
        <f>INT((P3-P4*100000-P5*10000-P6*1000-P7*100-P8*10))</f>
        <v>8</v>
      </c>
    </row>
    <row r="10" spans="1:16" s="8" customFormat="1" x14ac:dyDescent="0.25">
      <c r="A10" s="3" t="s">
        <v>22</v>
      </c>
      <c r="B10"/>
      <c r="C10"/>
    </row>
    <row r="11" spans="1:16" s="8" customFormat="1" x14ac:dyDescent="0.25">
      <c r="A11" s="3" t="s">
        <v>23</v>
      </c>
      <c r="B11"/>
      <c r="C11"/>
    </row>
    <row r="12" spans="1:16" s="8" customFormat="1" x14ac:dyDescent="0.25">
      <c r="A12" s="3"/>
      <c r="B12"/>
      <c r="C12"/>
    </row>
    <row r="13" spans="1:16" s="8" customFormat="1" x14ac:dyDescent="0.25">
      <c r="A13" s="4" t="s">
        <v>35</v>
      </c>
      <c r="C13"/>
    </row>
    <row r="14" spans="1:16" s="8" customFormat="1" x14ac:dyDescent="0.25">
      <c r="A14" s="2" t="s">
        <v>10</v>
      </c>
      <c r="B14" s="2"/>
      <c r="C14"/>
    </row>
    <row r="15" spans="1:16" s="8" customFormat="1" x14ac:dyDescent="0.25">
      <c r="A15" s="3" t="s">
        <v>11</v>
      </c>
      <c r="B15"/>
      <c r="C15"/>
    </row>
    <row r="16" spans="1:16" s="8" customFormat="1" x14ac:dyDescent="0.25">
      <c r="A16" s="3" t="s">
        <v>24</v>
      </c>
      <c r="B16"/>
      <c r="C16"/>
    </row>
    <row r="17" spans="1:10" s="8" customFormat="1" x14ac:dyDescent="0.25">
      <c r="A17" s="3" t="s">
        <v>12</v>
      </c>
      <c r="B17"/>
      <c r="C17"/>
    </row>
    <row r="18" spans="1:10" s="8" customFormat="1" x14ac:dyDescent="0.25">
      <c r="A18" s="3" t="s">
        <v>13</v>
      </c>
      <c r="B18"/>
      <c r="C18"/>
    </row>
    <row r="19" spans="1:10" s="8" customFormat="1" x14ac:dyDescent="0.25">
      <c r="A19" s="5" t="s">
        <v>14</v>
      </c>
      <c r="B19" s="7"/>
      <c r="C19" s="7"/>
      <c r="D19" s="7"/>
      <c r="E19" s="7"/>
      <c r="F19" s="7"/>
      <c r="G19" s="7"/>
      <c r="H19" s="7"/>
      <c r="I19" s="7"/>
    </row>
    <row r="20" spans="1:10" s="8" customFormat="1" x14ac:dyDescent="0.25">
      <c r="A20" s="4"/>
      <c r="B20"/>
      <c r="C20"/>
    </row>
    <row r="21" spans="1:10" s="8" customFormat="1" x14ac:dyDescent="0.25">
      <c r="A21" s="4" t="s">
        <v>36</v>
      </c>
      <c r="B21"/>
      <c r="C21"/>
    </row>
    <row r="22" spans="1:10" s="8" customFormat="1" x14ac:dyDescent="0.25">
      <c r="A22" s="2" t="s">
        <v>15</v>
      </c>
      <c r="B22"/>
      <c r="C22"/>
    </row>
    <row r="23" spans="1:10" s="8" customFormat="1" x14ac:dyDescent="0.25">
      <c r="A23" s="5" t="s">
        <v>25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x14ac:dyDescent="0.25">
      <c r="A24" s="3" t="s">
        <v>16</v>
      </c>
      <c r="B24"/>
      <c r="C24"/>
    </row>
    <row r="25" spans="1:10" s="8" customFormat="1" x14ac:dyDescent="0.25">
      <c r="A25" s="3" t="s">
        <v>17</v>
      </c>
      <c r="B25"/>
      <c r="C25"/>
    </row>
    <row r="26" spans="1:10" s="8" customFormat="1" x14ac:dyDescent="0.25">
      <c r="A26" s="5" t="s">
        <v>18</v>
      </c>
      <c r="B26" s="7"/>
      <c r="C26" s="7"/>
      <c r="D26" s="7"/>
      <c r="E26" s="7"/>
      <c r="F26" s="7"/>
      <c r="G26" s="7"/>
      <c r="H26" s="7"/>
      <c r="I26" s="7"/>
      <c r="J26" s="7"/>
    </row>
    <row r="27" spans="1:10" s="8" customFormat="1" x14ac:dyDescent="0.25">
      <c r="A27" s="3" t="s">
        <v>26</v>
      </c>
      <c r="B27"/>
      <c r="C27"/>
    </row>
    <row r="28" spans="1:10" s="8" customFormat="1" x14ac:dyDescent="0.25">
      <c r="A28" s="4"/>
      <c r="B28"/>
      <c r="C28"/>
    </row>
    <row r="29" spans="1:10" s="8" customFormat="1" x14ac:dyDescent="0.25">
      <c r="A29" s="4" t="s">
        <v>37</v>
      </c>
      <c r="B29"/>
      <c r="C29"/>
    </row>
    <row r="30" spans="1:10" s="8" customFormat="1" x14ac:dyDescent="0.25">
      <c r="A30" s="10" t="s">
        <v>10</v>
      </c>
      <c r="B30"/>
      <c r="C30"/>
    </row>
    <row r="31" spans="1:10" s="8" customFormat="1" x14ac:dyDescent="0.25">
      <c r="A31" s="3" t="s">
        <v>38</v>
      </c>
      <c r="B31"/>
      <c r="C31"/>
    </row>
    <row r="32" spans="1:10" s="8" customFormat="1" x14ac:dyDescent="0.25">
      <c r="A32" s="3" t="s">
        <v>39</v>
      </c>
      <c r="B32"/>
      <c r="C32"/>
    </row>
    <row r="33" spans="1:20" s="8" customFormat="1" x14ac:dyDescent="0.25">
      <c r="A33" s="5" t="s">
        <v>40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s="8" customFormat="1" x14ac:dyDescent="0.25">
      <c r="A34" s="3" t="s">
        <v>41</v>
      </c>
      <c r="B34"/>
      <c r="C34"/>
    </row>
    <row r="35" spans="1:20" s="8" customFormat="1" x14ac:dyDescent="0.25">
      <c r="A35" s="3" t="s">
        <v>42</v>
      </c>
      <c r="B35"/>
      <c r="C35"/>
    </row>
    <row r="36" spans="1:20" s="8" customFormat="1" x14ac:dyDescent="0.25">
      <c r="A36" s="4"/>
      <c r="B36"/>
      <c r="C36"/>
    </row>
    <row r="37" spans="1:20" s="8" customFormat="1" x14ac:dyDescent="0.25">
      <c r="A37" s="4" t="s">
        <v>43</v>
      </c>
      <c r="B37"/>
      <c r="C37"/>
    </row>
    <row r="38" spans="1:20" s="8" customFormat="1" x14ac:dyDescent="0.25">
      <c r="A38" s="13"/>
      <c r="B38"/>
      <c r="C38"/>
    </row>
    <row r="39" spans="1:20" x14ac:dyDescent="0.25">
      <c r="A39" s="14" t="s">
        <v>27</v>
      </c>
    </row>
    <row r="40" spans="1:20" x14ac:dyDescent="0.25">
      <c r="A40" s="2" t="s">
        <v>28</v>
      </c>
      <c r="H40" s="4" t="s">
        <v>1</v>
      </c>
      <c r="I40" s="6">
        <f>(1000+E*100)/(100+F)</f>
        <v>11.111111111111111</v>
      </c>
      <c r="J40" s="6" t="s">
        <v>3</v>
      </c>
      <c r="K40" s="12" t="s">
        <v>32</v>
      </c>
    </row>
    <row r="41" spans="1:20" x14ac:dyDescent="0.25">
      <c r="A41" s="2"/>
      <c r="C41" s="1"/>
    </row>
    <row r="42" spans="1:20" s="8" customFormat="1" x14ac:dyDescent="0.25">
      <c r="A42" s="1" t="s">
        <v>29</v>
      </c>
      <c r="B42"/>
      <c r="C42"/>
    </row>
    <row r="43" spans="1:20" s="8" customFormat="1" ht="13.8" x14ac:dyDescent="0.25">
      <c r="A43" s="4" t="s">
        <v>47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20" s="8" customFormat="1" x14ac:dyDescent="0.25">
      <c r="A44" s="2" t="s">
        <v>28</v>
      </c>
      <c r="B44"/>
      <c r="C44"/>
      <c r="D44"/>
      <c r="E44"/>
      <c r="F44"/>
      <c r="G44"/>
      <c r="H44" s="4" t="s">
        <v>30</v>
      </c>
      <c r="I44" s="6">
        <f>100+F+10*LOG10(4/(0.16*(200+E*20)/(2+D/10)))</f>
        <v>101.79456602978024</v>
      </c>
      <c r="J44" s="6" t="s">
        <v>4</v>
      </c>
      <c r="K44" s="12" t="s">
        <v>31</v>
      </c>
      <c r="L44"/>
      <c r="M44"/>
      <c r="N44"/>
      <c r="O44"/>
      <c r="P44"/>
      <c r="Q44"/>
      <c r="R44"/>
      <c r="S44"/>
    </row>
    <row r="45" spans="1:20" s="8" customFormat="1" x14ac:dyDescent="0.25">
      <c r="A45" s="4"/>
      <c r="B45"/>
      <c r="C45"/>
    </row>
    <row r="46" spans="1:20" s="8" customFormat="1" ht="14.4" x14ac:dyDescent="0.25">
      <c r="A46" s="9"/>
      <c r="B46"/>
      <c r="C46"/>
    </row>
    <row r="47" spans="1:20" s="8" customFormat="1" ht="13.8" x14ac:dyDescent="0.25">
      <c r="A47" s="14" t="s">
        <v>44</v>
      </c>
      <c r="B47"/>
      <c r="C47"/>
    </row>
    <row r="48" spans="1:20" s="8" customFormat="1" x14ac:dyDescent="0.25">
      <c r="A48" s="2" t="s">
        <v>28</v>
      </c>
      <c r="B48"/>
      <c r="H48" s="16" t="s">
        <v>53</v>
      </c>
      <c r="I48" s="16">
        <f>20*LOG10(2400*(10+E/10)/100*500)-44</f>
        <v>57.75562835619084</v>
      </c>
      <c r="J48" s="16" t="s">
        <v>4</v>
      </c>
      <c r="K48" s="17" t="s">
        <v>54</v>
      </c>
    </row>
    <row r="49" spans="1:11" s="8" customFormat="1" x14ac:dyDescent="0.25">
      <c r="A49" s="2"/>
      <c r="B49"/>
      <c r="H49" s="15"/>
      <c r="K49" s="8" t="s">
        <v>55</v>
      </c>
    </row>
    <row r="50" spans="1:11" s="8" customFormat="1" x14ac:dyDescent="0.25">
      <c r="A50" s="13"/>
      <c r="B50"/>
      <c r="C50"/>
    </row>
    <row r="51" spans="1:11" s="8" customFormat="1" x14ac:dyDescent="0.25">
      <c r="A51" s="14" t="s">
        <v>45</v>
      </c>
      <c r="B51"/>
      <c r="C51"/>
    </row>
    <row r="52" spans="1:11" s="8" customFormat="1" x14ac:dyDescent="0.25">
      <c r="A52" s="2" t="s">
        <v>28</v>
      </c>
      <c r="B52"/>
      <c r="H52" s="4" t="s">
        <v>51</v>
      </c>
      <c r="I52" s="16">
        <f>(1000+E*100)/(5+D/5)^2</f>
        <v>38.265306122448983</v>
      </c>
      <c r="J52" s="16" t="s">
        <v>49</v>
      </c>
      <c r="K52" s="17" t="s">
        <v>52</v>
      </c>
    </row>
    <row r="53" spans="1:11" s="8" customFormat="1" x14ac:dyDescent="0.25">
      <c r="A53" s="2"/>
      <c r="B53"/>
      <c r="H53" s="1"/>
    </row>
    <row r="54" spans="1:11" s="8" customFormat="1" x14ac:dyDescent="0.25">
      <c r="A54" s="1" t="s">
        <v>29</v>
      </c>
      <c r="B54"/>
      <c r="C54"/>
    </row>
    <row r="55" spans="1:11" s="8" customFormat="1" x14ac:dyDescent="0.25">
      <c r="A55" s="4" t="s">
        <v>46</v>
      </c>
      <c r="B55"/>
      <c r="C55"/>
    </row>
    <row r="56" spans="1:11" s="8" customFormat="1" x14ac:dyDescent="0.25">
      <c r="A56" s="2" t="s">
        <v>28</v>
      </c>
      <c r="H56" s="16" t="s">
        <v>48</v>
      </c>
      <c r="I56" s="16">
        <f>(1000+F*100)*(2+E/10)/100</f>
        <v>39.6</v>
      </c>
      <c r="J56" s="16" t="s">
        <v>49</v>
      </c>
      <c r="K56" s="17" t="s"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Fisica Tecnica Ambientale</vt:lpstr>
      <vt:lpstr>A</vt:lpstr>
      <vt:lpstr>B</vt:lpstr>
      <vt:lpstr>CC</vt:lpstr>
      <vt:lpstr>D</vt:lpstr>
      <vt:lpstr>E</vt:lpstr>
      <vt:lpstr>F</vt:lpstr>
      <vt:lpstr>mat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2015-06-26T07:34:52Z</dcterms:created>
  <dcterms:modified xsi:type="dcterms:W3CDTF">2016-09-23T14:09:31Z</dcterms:modified>
</cp:coreProperties>
</file>