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My Documents\Esami\23-09-2016\"/>
    </mc:Choice>
  </mc:AlternateContent>
  <bookViews>
    <workbookView xWindow="6192" yWindow="0" windowWidth="8724" windowHeight="6252"/>
  </bookViews>
  <sheets>
    <sheet name="Fisica Tecnica Ambientale" sheetId="1" r:id="rId1"/>
  </sheets>
  <externalReferences>
    <externalReference r:id="rId2"/>
  </externalReferences>
  <definedNames>
    <definedName name="_Cir1">#REF!</definedName>
    <definedName name="_Cir2">#REF!</definedName>
    <definedName name="_Cir3">#REF!</definedName>
    <definedName name="_Cir4">#REF!</definedName>
    <definedName name="_Cir5">#REF!</definedName>
    <definedName name="_Cir6">#REF!</definedName>
    <definedName name="_Crr2">#REF!</definedName>
    <definedName name="_Crr3">#REF!</definedName>
    <definedName name="_Crr4">#REF!</definedName>
    <definedName name="_Lam1">#REF!</definedName>
    <definedName name="_Lam2">#REF!</definedName>
    <definedName name="_Lam3">#REF!</definedName>
    <definedName name="_Lam4">#REF!</definedName>
    <definedName name="_Lam5">#REF!</definedName>
    <definedName name="_Lam6">#REF!</definedName>
    <definedName name="_LL1">#REF!</definedName>
    <definedName name="_Lp1">#REF!</definedName>
    <definedName name="_Lp2">#REF!</definedName>
    <definedName name="_MA1">#REF!</definedName>
    <definedName name="_Ni1">#REF!</definedName>
    <definedName name="_Ni2">#REF!</definedName>
    <definedName name="_Ni3">#REF!</definedName>
    <definedName name="_Ni4">#REF!</definedName>
    <definedName name="_Ni5">#REF!</definedName>
    <definedName name="_Ni6">#REF!</definedName>
    <definedName name="_Phi1">#REF!</definedName>
    <definedName name="_Phi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s1">#REF!</definedName>
    <definedName name="_Ps2">#REF!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T1">#REF!</definedName>
    <definedName name="_RT2">#REF!</definedName>
    <definedName name="_Tit1">#REF!</definedName>
    <definedName name="_TT1">#REF!</definedName>
    <definedName name="_TT2">#REF!</definedName>
    <definedName name="_UU1">#REF!</definedName>
    <definedName name="_UU2">#REF!</definedName>
    <definedName name="_UU3">#REF!</definedName>
    <definedName name="_UU4">#REF!</definedName>
    <definedName name="_UU5">#REF!</definedName>
    <definedName name="_Vol2">#REF!</definedName>
    <definedName name="_xx1">#REF!</definedName>
    <definedName name="_xx2">#REF!</definedName>
    <definedName name="A">'Fisica Tecnica Ambientale'!$P$4</definedName>
    <definedName name="AA">#REF!</definedName>
    <definedName name="AB">#REF!</definedName>
    <definedName name="B">'Fisica Tecnica Ambientale'!$P$5</definedName>
    <definedName name="BB">#REF!</definedName>
    <definedName name="CC">'Fisica Tecnica Ambientale'!$P$6</definedName>
    <definedName name="CCC">'Fisica Tecnica Ambientale'!#REF!</definedName>
    <definedName name="CD">#REF!</definedName>
    <definedName name="COP">'Fisica Tecnica Ambientale'!#REF!</definedName>
    <definedName name="cp">'Fisica Tecnica Ambientale'!#REF!</definedName>
    <definedName name="cpa">#REF!</definedName>
    <definedName name="cvn">#REF!</definedName>
    <definedName name="cvo">#REF!</definedName>
    <definedName name="Cx">#REF!</definedName>
    <definedName name="D">'Fisica Tecnica Ambientale'!$P$7</definedName>
    <definedName name="DD">#REF!</definedName>
    <definedName name="Delta">#REF!</definedName>
    <definedName name="Deltap">#REF!</definedName>
    <definedName name="DeltaV">#REF!</definedName>
    <definedName name="Diam">#REF!</definedName>
    <definedName name="Diam1">#REF!</definedName>
    <definedName name="Diam2">#REF!</definedName>
    <definedName name="Dp">#REF!</definedName>
    <definedName name="E">'Fisica Tecnica Ambientale'!$P$8</definedName>
    <definedName name="EE">#REF!</definedName>
    <definedName name="EF">#REF!</definedName>
    <definedName name="F">'Fisica Tecnica Ambientale'!$P$9</definedName>
    <definedName name="FF">#REF!</definedName>
    <definedName name="fr">'Fisica Tecnica Ambientale'!#REF!</definedName>
    <definedName name="freq">#REF!</definedName>
    <definedName name="hconv">#REF!</definedName>
    <definedName name="I">'Fisica Tecnica Ambientale'!#REF!</definedName>
    <definedName name="Ktot">#REF!</definedName>
    <definedName name="L">#REF!</definedName>
    <definedName name="lambda1">#REF!</definedName>
    <definedName name="lambda2">#REF!</definedName>
    <definedName name="lambda3">#REF!</definedName>
    <definedName name="Ldir">#REF!</definedName>
    <definedName name="Lep">#REF!</definedName>
    <definedName name="Leq">#REF!</definedName>
    <definedName name="LProsa">#REF!</definedName>
    <definedName name="Lw">#REF!</definedName>
    <definedName name="Lw1m">#REF!</definedName>
    <definedName name="M">'Fisica Tecnica Ambientale'!#REF!</definedName>
    <definedName name="Ma">#REF!</definedName>
    <definedName name="Maria">'Fisica Tecnica Ambientale'!#REF!</definedName>
    <definedName name="mat">'Fisica Tecnica Ambientale'!$B$3</definedName>
    <definedName name="matt">#REF!</definedName>
    <definedName name="Mavio">#REF!</definedName>
    <definedName name="Mn">#REF!</definedName>
    <definedName name="Mo">#REF!</definedName>
    <definedName name="Mtot">#REF!</definedName>
    <definedName name="mu">#REF!</definedName>
    <definedName name="Niacqua">#REF!</definedName>
    <definedName name="niaria">#REF!</definedName>
    <definedName name="Nices">#REF!</definedName>
    <definedName name="Nstud">'Fisica Tecnica Ambientale'!#REF!</definedName>
    <definedName name="p">#REF!</definedName>
    <definedName name="Phifin">#REF!</definedName>
    <definedName name="Pn">#REF!</definedName>
    <definedName name="Po">#REF!</definedName>
    <definedName name="Portata">#REF!</definedName>
    <definedName name="Psfin">#REF!</definedName>
    <definedName name="Q">'Fisica Tecnica Ambientale'!#REF!</definedName>
    <definedName name="Qm">#REF!</definedName>
    <definedName name="Qpunto">'Fisica Tecnica Ambientale'!#REF!</definedName>
    <definedName name="QQ">#REF!</definedName>
    <definedName name="Qscamb">#REF!</definedName>
    <definedName name="Raria">#REF!</definedName>
    <definedName name="Rho">'Fisica Tecnica Ambientale'!#REF!</definedName>
    <definedName name="Rhoa">#REF!</definedName>
    <definedName name="RhoL">#REF!</definedName>
    <definedName name="RhoS">#REF!</definedName>
    <definedName name="RR">'Fisica Tecnica Ambientale'!#REF!</definedName>
    <definedName name="rrr">#REF!</definedName>
    <definedName name="rrrr">[1]Calcoli!$G$29</definedName>
    <definedName name="Rtot">#REF!</definedName>
    <definedName name="s">'Fisica Tecnica Ambientale'!#REF!</definedName>
    <definedName name="schj">#REF!</definedName>
    <definedName name="Sdiv">#REF!</definedName>
    <definedName name="Sigma">'Fisica Tecnica Ambientale'!#REF!</definedName>
    <definedName name="spess1">#REF!</definedName>
    <definedName name="spess2">#REF!</definedName>
    <definedName name="spess3">#REF!</definedName>
    <definedName name="T">'Fisica Tecnica Ambientale'!#REF!</definedName>
    <definedName name="Ta">#REF!</definedName>
    <definedName name="Tar">#REF!</definedName>
    <definedName name="Taria">#REF!</definedName>
    <definedName name="Tfin">#REF!</definedName>
    <definedName name="Tin">#REF!</definedName>
    <definedName name="Tinf">#REF!</definedName>
    <definedName name="Tiniz">#REF!</definedName>
    <definedName name="Titolo1">#REF!</definedName>
    <definedName name="Tmed1">#REF!</definedName>
    <definedName name="Tmed2">#REF!</definedName>
    <definedName name="Tmed3">#REF!</definedName>
    <definedName name="Tmed4">#REF!</definedName>
    <definedName name="Tmed5">#REF!</definedName>
    <definedName name="Tmed6">#REF!</definedName>
    <definedName name="Tn">#REF!</definedName>
    <definedName name="To">#REF!</definedName>
    <definedName name="Tout">#REF!</definedName>
    <definedName name="Tp">#REF!</definedName>
    <definedName name="Ua">#REF!</definedName>
    <definedName name="Ufin">#REF!</definedName>
    <definedName name="V">'Fisica Tecnica Ambientale'!#REF!</definedName>
    <definedName name="Vfin">#REF!</definedName>
    <definedName name="Vn">#REF!</definedName>
    <definedName name="Vo">#REF!</definedName>
    <definedName name="Vol">#REF!</definedName>
    <definedName name="W">'Fisica Tecnica Ambientale'!#REF!</definedName>
    <definedName name="XX">#REF!</definedName>
    <definedName name="XXX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 l="1"/>
  <c r="P5" i="1" s="1"/>
  <c r="P6" i="1" l="1"/>
  <c r="P7" i="1" s="1"/>
  <c r="I42" i="1" s="1"/>
  <c r="P8" i="1" l="1"/>
  <c r="P9" i="1" l="1"/>
  <c r="I50" i="1" s="1"/>
  <c r="I38" i="1" l="1"/>
  <c r="I54" i="1"/>
  <c r="I46" i="1"/>
</calcChain>
</file>

<file path=xl/sharedStrings.xml><?xml version="1.0" encoding="utf-8"?>
<sst xmlns="http://schemas.openxmlformats.org/spreadsheetml/2006/main" count="67" uniqueCount="57">
  <si>
    <t>Matricola</t>
  </si>
  <si>
    <t>W =</t>
  </si>
  <si>
    <t>A</t>
  </si>
  <si>
    <t>W</t>
  </si>
  <si>
    <t>dB</t>
  </si>
  <si>
    <t>B</t>
  </si>
  <si>
    <t>C</t>
  </si>
  <si>
    <t>D</t>
  </si>
  <si>
    <t>E</t>
  </si>
  <si>
    <t>F</t>
  </si>
  <si>
    <r>
      <t>Ammesse risposte multiple - +2 in caso di risposta esatta, -2 per ciascuna risposta errata</t>
    </r>
    <r>
      <rPr>
        <sz val="9"/>
        <color rgb="FF000000"/>
        <rFont val="Arial"/>
        <family val="2"/>
      </rPr>
      <t xml:space="preserve"> </t>
    </r>
  </si>
  <si>
    <t>Una sola risposta, se esatta dà +3, se errata dà -3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</si>
  <si>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differenza in dB fra il livello sonoro nella camera disturbante e nelle camera disturbata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</si>
  <si>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Una grandezza teorica, ottenuta dalla legge di massa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</si>
  <si>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Una grandezza sperimentale empirica, ottenuta da misure intensimetriche in laboratorio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</si>
  <si>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10 volte il logaritmo decimale del rapporto fra energia incidente ed energia trasmessa</t>
    </r>
  </si>
  <si>
    <r>
      <t>Ammesse risposte multiple - +3 in caso di risposta esatta, -3 per ciascuna risposta errata</t>
    </r>
    <r>
      <rPr>
        <sz val="9"/>
        <color rgb="FF000000"/>
        <rFont val="Arial"/>
        <family val="2"/>
      </rPr>
      <t xml:space="preserve"> 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</si>
  <si>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temperatura di colore delle lampade a LED è sempre maggiore di quella delle lampade a filamento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</si>
  <si>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tubi fluorescenti sono quelle dotate di maggior efficienza in lumen/watt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</si>
  <si>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LED sono quelle dotate di maggior efficienza in lumen/watt</t>
    </r>
  </si>
  <si>
    <t>COP =</t>
  </si>
  <si>
    <t>1) Quali dei seguenti particolari costruttivi influenzano il fabbisogno energetico di un edificio?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</si>
  <si>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Spessore dei vetri e delle intercapedini fra i vetri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</si>
  <si>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Presenza di tapparelle, scuretti, persiane o altri sistemi di oscuramento esterni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</si>
  <si>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Isolamento acustico delle pareti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</si>
  <si>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Isolamento termico delle pareti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</si>
  <si>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Isolamento termico rispetto al terreno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</si>
  <si>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Isolamento delle canne fumarie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</si>
  <si>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Isolamento delle condutture di acqua calda sanitaria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</si>
  <si>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Fattore di luce diurna entro i locali</t>
    </r>
  </si>
  <si>
    <t>2) Cosa rappresenta il valore che appare sul fonometro in dB(A)?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</si>
  <si>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pressione sonora in decibel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</si>
  <si>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potenza sonora in decibel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</si>
  <si>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pressione sonora in decibel, con inserimento del filtro di ponderazione che simula la sensibilità umana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</si>
  <si>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potenza sonora in decibel, con inserimento del filtro di ponderazione che simula la sensibilità umana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</si>
  <si>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20 volte il logaritmo decimale del rapporto fra pressione sonora e pressione sonora di riferimento (20 </t>
    </r>
    <r>
      <rPr>
        <sz val="9"/>
        <color rgb="FF000000"/>
        <rFont val="Symbol"/>
        <family val="1"/>
        <charset val="2"/>
      </rPr>
      <t>m</t>
    </r>
    <r>
      <rPr>
        <sz val="9"/>
        <color rgb="FF000000"/>
        <rFont val="Arial"/>
        <family val="2"/>
      </rPr>
      <t>Pa)</t>
    </r>
  </si>
  <si>
    <t>3) Cosa si intende per Potere Fonoisolante di una parete ?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</si>
  <si>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sonora trasmessa ed energia sonora incidente su una parete</t>
    </r>
  </si>
  <si>
    <t>4) Identificare le affermazioni corrette relative a sistemi di illuminazione artificiale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</si>
  <si>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migliore qualità cromatica della luce è quella delle lampade alogene a bassa tensione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</si>
  <si>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scarica nei gas (neon, mercurio, sodio) sono le più indicate per l’illuminazione esterna</t>
    </r>
  </si>
  <si>
    <t>5) Una lampada a LED ha una efficienza luminosa di 100+F Lumen/Watt. Determinare l’assorbimento di potenza elettrica in Watt sapendo che produce un flusso luminoso pari a 1000+E*100 Lumen.</t>
  </si>
  <si>
    <t>La risposta deve contenere numero ed unità di misura, separati da uno spazio</t>
  </si>
  <si>
    <t xml:space="preserve"> </t>
  </si>
  <si>
    <r>
      <t>7) Determinare il livello sonoro medio generato entro un locale da una sorgente sonora che ha un livello di potenza L</t>
    </r>
    <r>
      <rPr>
        <vertAlign val="subscript"/>
        <sz val="9"/>
        <color rgb="FF000000"/>
        <rFont val="Arial"/>
        <family val="2"/>
      </rPr>
      <t>W</t>
    </r>
    <r>
      <rPr>
        <sz val="9"/>
        <color rgb="FF000000"/>
        <rFont val="Arial"/>
        <family val="2"/>
      </rPr>
      <t>=100+F dB, conoscendo il volume del locale (V=200+E*20 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) ed il suo tempo di riverbero (T</t>
    </r>
    <r>
      <rPr>
        <vertAlign val="subscript"/>
        <sz val="9"/>
        <color rgb="FF000000"/>
        <rFont val="Arial"/>
        <family val="2"/>
      </rPr>
      <t>20</t>
    </r>
    <r>
      <rPr>
        <sz val="9"/>
        <color rgb="FF000000"/>
        <rFont val="Arial"/>
        <family val="2"/>
      </rPr>
      <t xml:space="preserve"> = 2+D/10 s).</t>
    </r>
  </si>
  <si>
    <r>
      <t>8) Determinare la potenza termica dispersa attraverso una parete in CLS (λ=1+F/10 W/mK) spessa 20+E cm ed avente una superficie S=10+D 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, allorché su un lato abbiamo aria a 20°C, e sull’altro lato aria a 0°C.</t>
    </r>
  </si>
  <si>
    <t>9) Un condizionatore d’aria tratta una portata d’aria pari a (50+F) l/s, raffreddandola da 30+E °C a 20+F/2 °C. Sapendo che il COP frigorifero della macchina è pari a 2+D/4, determinare la potenza assorbita dalla rete elettrica.</t>
  </si>
  <si>
    <t>6) Per il riscaldamento di un appartamento occorre fornire una potenza termica di 10+D/3 kW. Se la massima potenza assorbita dalla rete elettrica è pari a 3 kW, determinare il valore minimo del COP</t>
  </si>
  <si>
    <r>
      <t>L</t>
    </r>
    <r>
      <rPr>
        <b/>
        <vertAlign val="subscript"/>
        <sz val="9"/>
        <color rgb="FF000000"/>
        <rFont val="Arial"/>
        <family val="2"/>
      </rPr>
      <t>p</t>
    </r>
    <r>
      <rPr>
        <b/>
        <sz val="9"/>
        <color rgb="FF000000"/>
        <rFont val="Arial"/>
        <family val="2"/>
      </rPr>
      <t xml:space="preserve"> =</t>
    </r>
  </si>
  <si>
    <t>=M*cp*DeltaT/COP</t>
  </si>
  <si>
    <t>=DeltaT*S/(1/h1+s/lambda+1/he)</t>
  </si>
  <si>
    <t>=Lw+10*log10(4/A)   ;    A=0.16*V/T</t>
  </si>
  <si>
    <t>=Qtermica/Qelettrica</t>
  </si>
  <si>
    <t>=Phi/Eta</t>
  </si>
  <si>
    <t>Fisica Tecnica Ambientale - 23/09/2016</t>
  </si>
  <si>
    <t>Rhoa =</t>
  </si>
  <si>
    <t>kg/m3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</si>
</sst>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Wingdings"/>
      <charset val="2"/>
    </font>
    <font>
      <sz val="7"/>
      <color rgb="FF000000"/>
      <name val="Times New Roman"/>
      <family val="1"/>
    </font>
    <font>
      <sz val="11"/>
      <color theme="1"/>
      <name val="Calibri"/>
      <family val="2"/>
    </font>
    <font>
      <sz val="9"/>
      <color rgb="FF000000"/>
      <name val="Symbol"/>
      <family val="1"/>
      <charset val="2"/>
    </font>
    <font>
      <vertAlign val="subscript"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0"/>
      <name val="Arial"/>
      <family val="2"/>
    </font>
    <font>
      <b/>
      <vertAlign val="subscript"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indent="4"/>
    </xf>
    <xf numFmtId="0" fontId="1" fillId="0" borderId="0" xfId="0" applyFont="1"/>
    <xf numFmtId="0" fontId="0" fillId="2" borderId="0" xfId="0" applyFill="1"/>
    <xf numFmtId="0" fontId="0" fillId="0" borderId="0" xfId="0" applyFill="1"/>
    <xf numFmtId="0" fontId="4" fillId="0" borderId="0" xfId="0" applyFont="1"/>
    <xf numFmtId="0" fontId="7" fillId="0" borderId="0" xfId="0" applyFont="1" applyAlignment="1">
      <alignment horizontal="left" vertical="center" indent="15"/>
    </xf>
    <xf numFmtId="0" fontId="2" fillId="3" borderId="0" xfId="0" applyFont="1" applyFill="1" applyAlignment="1">
      <alignment vertical="center"/>
    </xf>
    <xf numFmtId="0" fontId="2" fillId="0" borderId="0" xfId="0" applyFont="1"/>
    <xf numFmtId="0" fontId="4" fillId="3" borderId="0" xfId="0" applyFont="1" applyFill="1" applyAlignment="1">
      <alignment vertical="center"/>
    </xf>
    <xf numFmtId="0" fontId="11" fillId="0" borderId="0" xfId="1"/>
    <xf numFmtId="0" fontId="0" fillId="0" borderId="0" xfId="0" quotePrefix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167640</xdr:colOff>
          <xdr:row>48</xdr:row>
          <xdr:rowOff>129540</xdr:rowOff>
        </xdr:from>
        <xdr:to>
          <xdr:col>7</xdr:col>
          <xdr:colOff>441960</xdr:colOff>
          <xdr:row>50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ina/My%20Documents/Esami/59%20-%20Esame%20di%20Fisica%20Tecnica%20del%207%20lugli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e"/>
      <sheetName val="Calcoli"/>
      <sheetName val="Proprietà_H2O"/>
      <sheetName val="Graf_prop_H2O"/>
      <sheetName val="Cr"/>
      <sheetName val="Grafico_Cr"/>
      <sheetName val="Ps"/>
      <sheetName val="Grafico_Ps"/>
      <sheetName val="Ni"/>
      <sheetName val="Grafico_Ni"/>
    </sheetNames>
    <sheetDataSet>
      <sheetData sheetId="0"/>
      <sheetData sheetId="1">
        <row r="29">
          <cell r="G29">
            <v>19230.76923076923</v>
          </cell>
        </row>
      </sheetData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6"/>
  <sheetViews>
    <sheetView tabSelected="1" topLeftCell="A25" zoomScale="96" zoomScaleNormal="96" workbookViewId="0">
      <selection activeCell="B4" sqref="B4"/>
    </sheetView>
  </sheetViews>
  <sheetFormatPr defaultRowHeight="13.2" x14ac:dyDescent="0.25"/>
  <cols>
    <col min="2" max="2" width="10" bestFit="1" customWidth="1"/>
  </cols>
  <sheetData>
    <row r="1" spans="1:16" x14ac:dyDescent="0.25">
      <c r="A1" s="6" t="s">
        <v>54</v>
      </c>
      <c r="B1" s="6"/>
    </row>
    <row r="2" spans="1:16" x14ac:dyDescent="0.25">
      <c r="A2" s="6"/>
      <c r="B2" s="6"/>
    </row>
    <row r="3" spans="1:16" x14ac:dyDescent="0.25">
      <c r="A3" s="6" t="s">
        <v>0</v>
      </c>
      <c r="B3" s="6">
        <v>250587</v>
      </c>
      <c r="O3" s="14" t="s">
        <v>0</v>
      </c>
      <c r="P3" s="14">
        <f>mat</f>
        <v>250587</v>
      </c>
    </row>
    <row r="4" spans="1:16" s="8" customFormat="1" x14ac:dyDescent="0.25">
      <c r="O4" s="14" t="s">
        <v>2</v>
      </c>
      <c r="P4" s="14">
        <f>INT(P3/100000)</f>
        <v>2</v>
      </c>
    </row>
    <row r="5" spans="1:16" x14ac:dyDescent="0.25">
      <c r="A5" s="4" t="s">
        <v>21</v>
      </c>
      <c r="O5" s="14" t="s">
        <v>5</v>
      </c>
      <c r="P5" s="14">
        <f>INT((P3-P4*100000)/10000)</f>
        <v>5</v>
      </c>
    </row>
    <row r="6" spans="1:16" x14ac:dyDescent="0.25">
      <c r="A6" s="2" t="s">
        <v>10</v>
      </c>
      <c r="O6" s="14" t="s">
        <v>6</v>
      </c>
      <c r="P6" s="14">
        <f>INT((P3-P4*100000-P5*10000)/1000)</f>
        <v>0</v>
      </c>
    </row>
    <row r="7" spans="1:16" x14ac:dyDescent="0.25">
      <c r="A7" s="5" t="s">
        <v>22</v>
      </c>
      <c r="B7" s="7"/>
      <c r="C7" s="7"/>
      <c r="D7" s="7"/>
      <c r="E7" s="7"/>
      <c r="F7" s="7"/>
      <c r="G7" s="7"/>
      <c r="H7" s="7"/>
      <c r="O7" s="14" t="s">
        <v>7</v>
      </c>
      <c r="P7" s="14">
        <f>INT((P3-P4*100000-P5*10000-P6*1000)/100)</f>
        <v>5</v>
      </c>
    </row>
    <row r="8" spans="1:16" x14ac:dyDescent="0.25">
      <c r="A8" s="3" t="s">
        <v>23</v>
      </c>
      <c r="O8" s="14" t="s">
        <v>8</v>
      </c>
      <c r="P8" s="14">
        <f>INT((P3-P4*100000-P5*10000-P6*1000-P7*100)/10)</f>
        <v>8</v>
      </c>
    </row>
    <row r="9" spans="1:16" x14ac:dyDescent="0.25">
      <c r="A9" s="3" t="s">
        <v>24</v>
      </c>
      <c r="O9" s="14" t="s">
        <v>9</v>
      </c>
      <c r="P9" s="14">
        <f>INT((P3-P4*100000-P5*10000-P6*1000-P7*100-P8*10))</f>
        <v>7</v>
      </c>
    </row>
    <row r="10" spans="1:16" x14ac:dyDescent="0.25">
      <c r="A10" s="5" t="s">
        <v>25</v>
      </c>
      <c r="B10" s="7"/>
      <c r="C10" s="7"/>
      <c r="D10" s="7"/>
      <c r="E10" s="7"/>
      <c r="F10" s="7"/>
      <c r="G10" s="7"/>
      <c r="H10" s="7"/>
    </row>
    <row r="11" spans="1:16" x14ac:dyDescent="0.25">
      <c r="A11" s="5" t="s">
        <v>26</v>
      </c>
      <c r="B11" s="7"/>
      <c r="C11" s="7"/>
      <c r="D11" s="7"/>
      <c r="E11" s="7"/>
      <c r="F11" s="7"/>
      <c r="G11" s="7"/>
      <c r="H11" s="7"/>
    </row>
    <row r="12" spans="1:16" x14ac:dyDescent="0.25">
      <c r="A12" s="3" t="s">
        <v>27</v>
      </c>
    </row>
    <row r="13" spans="1:16" x14ac:dyDescent="0.25">
      <c r="A13" s="5" t="s">
        <v>28</v>
      </c>
      <c r="B13" s="7"/>
      <c r="C13" s="7"/>
      <c r="D13" s="7"/>
      <c r="E13" s="7"/>
      <c r="F13" s="7"/>
      <c r="G13" s="7"/>
      <c r="H13" s="7"/>
    </row>
    <row r="14" spans="1:16" x14ac:dyDescent="0.25">
      <c r="A14" s="3" t="s">
        <v>29</v>
      </c>
    </row>
    <row r="15" spans="1:16" x14ac:dyDescent="0.25">
      <c r="A15" s="1"/>
    </row>
    <row r="16" spans="1:16" x14ac:dyDescent="0.25">
      <c r="A16" s="4" t="s">
        <v>30</v>
      </c>
      <c r="B16" s="2" t="s">
        <v>11</v>
      </c>
    </row>
    <row r="17" spans="1:11" x14ac:dyDescent="0.25">
      <c r="A17" s="3" t="s">
        <v>31</v>
      </c>
    </row>
    <row r="18" spans="1:11" x14ac:dyDescent="0.25">
      <c r="A18" s="3" t="s">
        <v>32</v>
      </c>
    </row>
    <row r="19" spans="1:11" x14ac:dyDescent="0.25">
      <c r="A19" s="5" t="s">
        <v>33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3" t="s">
        <v>34</v>
      </c>
    </row>
    <row r="21" spans="1:11" x14ac:dyDescent="0.25">
      <c r="A21" s="3" t="s">
        <v>35</v>
      </c>
    </row>
    <row r="22" spans="1:11" x14ac:dyDescent="0.25">
      <c r="A22" s="4" t="s">
        <v>36</v>
      </c>
      <c r="B22" s="2" t="s">
        <v>11</v>
      </c>
    </row>
    <row r="23" spans="1:11" x14ac:dyDescent="0.25">
      <c r="A23" s="3" t="s">
        <v>12</v>
      </c>
    </row>
    <row r="24" spans="1:11" x14ac:dyDescent="0.25">
      <c r="A24" s="3" t="s">
        <v>37</v>
      </c>
    </row>
    <row r="25" spans="1:11" x14ac:dyDescent="0.25">
      <c r="A25" s="3" t="s">
        <v>13</v>
      </c>
    </row>
    <row r="26" spans="1:11" x14ac:dyDescent="0.25">
      <c r="A26" s="3" t="s">
        <v>14</v>
      </c>
    </row>
    <row r="27" spans="1:11" x14ac:dyDescent="0.25">
      <c r="A27" s="5" t="s">
        <v>15</v>
      </c>
      <c r="B27" s="7"/>
      <c r="C27" s="7"/>
      <c r="D27" s="7"/>
      <c r="E27" s="7"/>
      <c r="F27" s="7"/>
      <c r="G27" s="7"/>
      <c r="H27" s="7"/>
      <c r="I27" s="7"/>
    </row>
    <row r="28" spans="1:11" x14ac:dyDescent="0.25">
      <c r="A28" s="4"/>
    </row>
    <row r="29" spans="1:11" x14ac:dyDescent="0.25">
      <c r="A29" s="4" t="s">
        <v>38</v>
      </c>
    </row>
    <row r="30" spans="1:11" x14ac:dyDescent="0.25">
      <c r="A30" s="2" t="s">
        <v>16</v>
      </c>
    </row>
    <row r="31" spans="1:11" x14ac:dyDescent="0.25">
      <c r="A31" s="5" t="s">
        <v>39</v>
      </c>
      <c r="B31" s="7"/>
      <c r="C31" s="7"/>
      <c r="D31" s="7"/>
      <c r="E31" s="7"/>
      <c r="F31" s="7"/>
      <c r="G31" s="7"/>
      <c r="H31" s="7"/>
      <c r="I31" s="7"/>
      <c r="J31" s="7"/>
    </row>
    <row r="32" spans="1:11" x14ac:dyDescent="0.25">
      <c r="A32" s="3" t="s">
        <v>17</v>
      </c>
    </row>
    <row r="33" spans="1:11" x14ac:dyDescent="0.25">
      <c r="A33" s="3" t="s">
        <v>18</v>
      </c>
    </row>
    <row r="34" spans="1:11" x14ac:dyDescent="0.25">
      <c r="A34" s="5" t="s">
        <v>19</v>
      </c>
      <c r="B34" s="7"/>
      <c r="C34" s="7"/>
      <c r="D34" s="7"/>
      <c r="E34" s="7"/>
      <c r="F34" s="7"/>
      <c r="G34" s="7"/>
      <c r="H34" s="7"/>
      <c r="I34" s="7"/>
      <c r="J34" s="7"/>
    </row>
    <row r="35" spans="1:11" x14ac:dyDescent="0.25">
      <c r="A35" s="3" t="s">
        <v>40</v>
      </c>
    </row>
    <row r="36" spans="1:11" ht="14.4" x14ac:dyDescent="0.25">
      <c r="A36" s="10"/>
    </row>
    <row r="37" spans="1:11" x14ac:dyDescent="0.25">
      <c r="A37" s="11" t="s">
        <v>41</v>
      </c>
    </row>
    <row r="38" spans="1:11" x14ac:dyDescent="0.25">
      <c r="A38" s="2" t="s">
        <v>42</v>
      </c>
      <c r="H38" s="4" t="s">
        <v>1</v>
      </c>
      <c r="I38" s="6">
        <f>(1000+E*100)/(100+F)</f>
        <v>16.822429906542055</v>
      </c>
      <c r="J38" s="6" t="s">
        <v>3</v>
      </c>
      <c r="K38" s="15" t="s">
        <v>53</v>
      </c>
    </row>
    <row r="39" spans="1:11" x14ac:dyDescent="0.25">
      <c r="A39" s="2"/>
      <c r="C39" s="1"/>
    </row>
    <row r="40" spans="1:11" x14ac:dyDescent="0.25">
      <c r="A40" s="2"/>
      <c r="C40" s="1"/>
    </row>
    <row r="41" spans="1:11" x14ac:dyDescent="0.25">
      <c r="A41" s="12" t="s">
        <v>47</v>
      </c>
      <c r="C41" s="1"/>
    </row>
    <row r="42" spans="1:11" x14ac:dyDescent="0.25">
      <c r="A42" s="2" t="s">
        <v>42</v>
      </c>
      <c r="H42" s="4" t="s">
        <v>20</v>
      </c>
      <c r="I42" s="6">
        <f>(10+D/3)/3</f>
        <v>3.8888888888888888</v>
      </c>
      <c r="K42" s="15" t="s">
        <v>52</v>
      </c>
    </row>
    <row r="43" spans="1:11" x14ac:dyDescent="0.25">
      <c r="A43" s="1" t="s">
        <v>43</v>
      </c>
    </row>
    <row r="44" spans="1:11" x14ac:dyDescent="0.25">
      <c r="A44" s="1"/>
    </row>
    <row r="45" spans="1:11" ht="15" x14ac:dyDescent="0.25">
      <c r="A45" s="1" t="s">
        <v>44</v>
      </c>
    </row>
    <row r="46" spans="1:11" x14ac:dyDescent="0.25">
      <c r="A46" s="2" t="s">
        <v>42</v>
      </c>
      <c r="H46" s="4" t="s">
        <v>48</v>
      </c>
      <c r="I46" s="6">
        <f>100+F+10*LOG10(4/(0.16*(200+E*20)/(2+D/10)))</f>
        <v>99.395775165767873</v>
      </c>
      <c r="J46" s="6" t="s">
        <v>4</v>
      </c>
      <c r="K46" s="15" t="s">
        <v>51</v>
      </c>
    </row>
    <row r="47" spans="1:11" x14ac:dyDescent="0.25">
      <c r="A47" s="2"/>
      <c r="H47" s="1"/>
    </row>
    <row r="48" spans="1:11" x14ac:dyDescent="0.25">
      <c r="A48" s="1" t="s">
        <v>43</v>
      </c>
    </row>
    <row r="49" spans="1:11" x14ac:dyDescent="0.25">
      <c r="A49" s="11" t="s">
        <v>45</v>
      </c>
    </row>
    <row r="50" spans="1:11" x14ac:dyDescent="0.25">
      <c r="A50" s="13" t="s">
        <v>42</v>
      </c>
      <c r="H50" s="6"/>
      <c r="I50" s="6">
        <f>20/(1/8+(20+E)/100/(1+F/10)+1/20)*(10+D)</f>
        <v>883.11688311688306</v>
      </c>
      <c r="J50" s="6" t="s">
        <v>3</v>
      </c>
      <c r="K50" s="15" t="s">
        <v>50</v>
      </c>
    </row>
    <row r="51" spans="1:11" x14ac:dyDescent="0.25">
      <c r="A51" s="1"/>
    </row>
    <row r="53" spans="1:11" x14ac:dyDescent="0.25">
      <c r="A53" s="1" t="s">
        <v>46</v>
      </c>
    </row>
    <row r="54" spans="1:11" x14ac:dyDescent="0.25">
      <c r="A54" s="13" t="s">
        <v>42</v>
      </c>
      <c r="H54" s="6" t="s">
        <v>1</v>
      </c>
      <c r="I54" s="6">
        <f>1.2*(50+F)/1000*1005*(30+E-20-F/2)/(2+D/4)</f>
        <v>306.6950769230769</v>
      </c>
      <c r="J54" s="6" t="s">
        <v>3</v>
      </c>
      <c r="K54" s="15" t="s">
        <v>49</v>
      </c>
    </row>
    <row r="55" spans="1:11" x14ac:dyDescent="0.25">
      <c r="A55" s="9"/>
    </row>
    <row r="56" spans="1:11" x14ac:dyDescent="0.25">
      <c r="E56" t="s">
        <v>55</v>
      </c>
      <c r="F56">
        <v>1.2</v>
      </c>
      <c r="G56" t="s">
        <v>56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7</xdr:col>
                <xdr:colOff>167640</xdr:colOff>
                <xdr:row>48</xdr:row>
                <xdr:rowOff>129540</xdr:rowOff>
              </from>
              <to>
                <xdr:col>7</xdr:col>
                <xdr:colOff>441960</xdr:colOff>
                <xdr:row>50</xdr:row>
                <xdr:rowOff>0</xdr:rowOff>
              </to>
            </anchor>
          </objectPr>
        </oleObject>
      </mc:Choice>
      <mc:Fallback>
        <oleObject progId="Equation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Fisica Tecnica Ambientale</vt:lpstr>
      <vt:lpstr>A</vt:lpstr>
      <vt:lpstr>B</vt:lpstr>
      <vt:lpstr>CC</vt:lpstr>
      <vt:lpstr>D</vt:lpstr>
      <vt:lpstr>E</vt:lpstr>
      <vt:lpstr>F</vt:lpstr>
      <vt:lpstr>mat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2015-06-26T07:34:52Z</dcterms:created>
  <dcterms:modified xsi:type="dcterms:W3CDTF">2016-09-23T14:09:27Z</dcterms:modified>
</cp:coreProperties>
</file>